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Sheet1" sheetId="1" r:id="rId1"/>
  </sheets>
  <definedNames>
    <definedName name="_xlnm._FilterDatabase" localSheetId="0" hidden="1">Sheet1!$C$2:$N$358</definedName>
    <definedName name="_xlnm.Print_Area" localSheetId="0">Sheet1!$D$1:$H$349</definedName>
    <definedName name="_xlnm.Print_Titles" localSheetId="0">Sheet1!$1:$1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25" i="1" l="1"/>
  <c r="H317" i="1"/>
  <c r="H320" i="1"/>
  <c r="H323" i="1"/>
  <c r="H296" i="1"/>
  <c r="H262" i="1"/>
  <c r="H266" i="1"/>
  <c r="H269" i="1"/>
  <c r="H272" i="1"/>
  <c r="H275" i="1"/>
  <c r="H280" i="1"/>
  <c r="H283" i="1"/>
  <c r="H284" i="1"/>
  <c r="H285" i="1"/>
  <c r="H286" i="1"/>
  <c r="H259" i="1"/>
  <c r="H240" i="1"/>
  <c r="H244" i="1"/>
  <c r="H248" i="1"/>
  <c r="H236" i="1"/>
  <c r="H224" i="1"/>
  <c r="H223" i="1"/>
  <c r="H190" i="1"/>
  <c r="H193" i="1"/>
  <c r="H196" i="1"/>
  <c r="H199" i="1"/>
  <c r="H203" i="1"/>
  <c r="H207" i="1"/>
  <c r="H211" i="1"/>
  <c r="H214" i="1"/>
  <c r="H186" i="1"/>
  <c r="H172" i="1"/>
  <c r="H177" i="1"/>
  <c r="H166" i="1"/>
  <c r="H149" i="1"/>
  <c r="H152" i="1"/>
  <c r="H155" i="1"/>
  <c r="H146" i="1"/>
  <c r="H69" i="1"/>
  <c r="H85" i="1"/>
  <c r="H88" i="1"/>
  <c r="H91" i="1"/>
  <c r="H94" i="1"/>
  <c r="H98" i="1"/>
  <c r="H100" i="1"/>
  <c r="H103" i="1"/>
  <c r="H110" i="1"/>
  <c r="H114" i="1"/>
  <c r="H115" i="1"/>
  <c r="H116" i="1"/>
  <c r="H117" i="1"/>
  <c r="H123" i="1"/>
  <c r="H126" i="1"/>
  <c r="H129" i="1"/>
  <c r="H133" i="1"/>
  <c r="H137" i="1"/>
  <c r="H6" i="1"/>
  <c r="H8" i="1"/>
  <c r="H12" i="1"/>
  <c r="H15" i="1"/>
  <c r="H18" i="1"/>
  <c r="H19" i="1"/>
  <c r="H23" i="1"/>
  <c r="H26" i="1"/>
  <c r="H29" i="1"/>
  <c r="H33" i="1"/>
  <c r="H37" i="1"/>
  <c r="H41" i="1"/>
  <c r="H43" i="1"/>
  <c r="H45" i="1"/>
  <c r="H49" i="1"/>
  <c r="H50" i="1"/>
  <c r="H51" i="1"/>
  <c r="H54" i="1"/>
  <c r="H56" i="1"/>
  <c r="H180" i="1" l="1"/>
  <c r="H216" i="1"/>
  <c r="H289" i="1"/>
  <c r="H305" i="1"/>
  <c r="H307" i="1" s="1"/>
  <c r="H342" i="1" s="1"/>
  <c r="H58" i="1"/>
  <c r="H60" i="1" s="1"/>
  <c r="H68" i="1" l="1"/>
  <c r="H139" i="1" s="1"/>
  <c r="H298" i="1"/>
  <c r="H341" i="1" s="1"/>
  <c r="H313" i="1"/>
  <c r="H327" i="1" s="1"/>
  <c r="H337" i="1" l="1"/>
  <c r="H343" i="1"/>
  <c r="H334" i="1"/>
  <c r="H333" i="1"/>
  <c r="H336" i="1"/>
  <c r="H340" i="1"/>
  <c r="H227" i="1"/>
  <c r="H338" i="1" s="1"/>
  <c r="H157" i="1"/>
  <c r="H335" i="1" s="1"/>
  <c r="H250" i="1"/>
  <c r="H339" i="1" s="1"/>
  <c r="H345" i="1" l="1"/>
  <c r="H349" i="1" s="1"/>
  <c r="H347" i="1" s="1"/>
</calcChain>
</file>

<file path=xl/sharedStrings.xml><?xml version="1.0" encoding="utf-8"?>
<sst xmlns="http://schemas.openxmlformats.org/spreadsheetml/2006/main" count="335" uniqueCount="183">
  <si>
    <t>U cijenu uračunati potrebni strojevi, skela, te prijenos do privremene gradilišne deponije.</t>
  </si>
  <si>
    <t>1. RADOVI DEMONTAŽE I RUŠENJA</t>
  </si>
  <si>
    <t>1.Uklanjanje slojeva ravnog krova, pripadajućih soklova, rigalica oborinske vode i slivnika. Stavkom predvidjeti strojno razbijanje sloja padnog betona. U cijenu uračunata potrebni strojevi, dizalica, skela, te prijenos do privremene gradilišne deponije.</t>
  </si>
  <si>
    <t>2.Demontaža gromobranske instalacije ravnog krova.</t>
  </si>
  <si>
    <t xml:space="preserve">3. Rušenje postojeće pregrade između prostora kuhinje i garderobnog prostora za djelatnike. Pregrada se sastoji od parapetnog zida i stolarske pozicije. </t>
  </si>
  <si>
    <t xml:space="preserve">m2   </t>
  </si>
  <si>
    <t>4. Rušenje postojeće pregrade između prostora kancelarije i spremišta. Pregrada je izvedena opeka blokom debljine d=15 cm. U cijenu uračunati potrebni strojevi, skela, te prijenos do privremene gradilišne deponije.</t>
  </si>
  <si>
    <t>- stropna žbuka</t>
  </si>
  <si>
    <t>- zidna žbuka</t>
  </si>
  <si>
    <t xml:space="preserve">7. Demotaža neispravnih kupola krovnih svjetlarnika u velikoj prostoriji za  pripremu.  U cijenu uračunata skela. </t>
  </si>
  <si>
    <t>Obračun po komadu.</t>
  </si>
  <si>
    <t xml:space="preserve">kom   </t>
  </si>
  <si>
    <t>8. Razbijanje i uklanjanje teraco poda  skupa sa slojem podloge (estriha) u hodniku, sanitarnom čvoru/ garderobi, kuhinji, te prostoru spremišta. U cijenu uračunati potrebni strojevi, te prijenos do privremene gradilišne deponije.</t>
  </si>
  <si>
    <t>Obračun po m2 poda.</t>
  </si>
  <si>
    <t>9. Demontaža i  uklanjanje parketa sa poda kancelarije skupa sa slojem podloge (estriha).</t>
  </si>
  <si>
    <t>U cijenu uračunati potrebni strojevi, te prijenos do privremene gradilišne deponije.</t>
  </si>
  <si>
    <t>10. Razbijanje i uklanjanje keramičkih pločica sa zidova sanitarnog čvora.</t>
  </si>
  <si>
    <t>11. Razbijanje i uklanjanje klinker pločica s poda i sokla velike prostorije za pripremu.</t>
  </si>
  <si>
    <t>12. Demontaža i uklanjanje sanitarija iz sanitarnog čvora.</t>
  </si>
  <si>
    <t>13. Demontaža i uklanjanje vodovodne i kanalizacijske instalacije, sanitarnog čvora i kuhinje.</t>
  </si>
  <si>
    <t xml:space="preserve">14. Demontaža i  uklanjanje unutarnje stolarije u sanitarnom čvoru/garderobi, kancelariji, spremištu i kuhinji. </t>
  </si>
  <si>
    <t>- vrata 90/220</t>
  </si>
  <si>
    <t>- vrata 75/220</t>
  </si>
  <si>
    <t xml:space="preserve">kom </t>
  </si>
  <si>
    <t>- vrata 130/225</t>
  </si>
  <si>
    <t>15. Demontaža i uklanjanje oštećenog stola za pranje u maloj prostoriji za pripremu.</t>
  </si>
  <si>
    <t>DEMONTAŽA I RUŠENJA:</t>
  </si>
  <si>
    <t>2. ZIDARSKI RADOVI</t>
  </si>
  <si>
    <t>1.Nabava, doprema i izvedba slojeva padnog betona kao sloja ravnog krova.</t>
  </si>
  <si>
    <t>U cijenu uračunat beton, armatura  te prijenos do privremene gradilišne deponije.</t>
  </si>
  <si>
    <t>- beton za pad(debljina od 7-12 cm)</t>
  </si>
  <si>
    <t>- armaturna mreža ( cca 4 kg/m2)</t>
  </si>
  <si>
    <t xml:space="preserve">kg </t>
  </si>
  <si>
    <t>2.Nabava, doprema i izvedba slojeva    ravnog krova.</t>
  </si>
  <si>
    <t>U cijenu uračunat nabava, doprema i ugradnja specificiranih materijala.</t>
  </si>
  <si>
    <t>Slojevi ravnog krova :</t>
  </si>
  <si>
    <t>- betonske ploče na gumenoj podlošci</t>
  </si>
  <si>
    <t>- Hidroizol. membrana (kao Ecoseal)</t>
  </si>
  <si>
    <t>- armirano cementi estrih d=5 cm</t>
  </si>
  <si>
    <t>-PE folija- razdjelni sloj</t>
  </si>
  <si>
    <t>- XPS (kao STYRODUR) d=10 cm</t>
  </si>
  <si>
    <t>- parna brana (rezervna hidroizolacija)</t>
  </si>
  <si>
    <t>- beton za pad(debljina od 8-16 cm)</t>
  </si>
  <si>
    <t xml:space="preserve">3.Izvedba odgovarajućeg detalja hidroizolacije sokla na spoju slojeva ravnog krova i atike krova. </t>
  </si>
  <si>
    <t xml:space="preserve">4. Izvedba odgovarajućeg detalja hidroizolacije krovnih istaka (masivne odzrake i dimnjaci) na spoju sa hidroizolacijom ravnog krova. </t>
  </si>
  <si>
    <t>U cijenu uračunat nabava, doprema i ugradnja materijala.</t>
  </si>
  <si>
    <t xml:space="preserve">5. Izvedba odgovarajućeg detalja hidroizolacije krovnih odzraka vertikala (cijevne vertikale Ø 110) na spoju sa hidroizolacijom ravnog krova. </t>
  </si>
  <si>
    <t xml:space="preserve">6. Zidanje pregradnog zida između prostora sanitarnog čvora i prostora kuhinje; opeka blokom d=12 cm u cem.mortu 1:3 (u cijeni zidanja 1m2 zida predviđena je i izrada horizontalnog serklaža). </t>
  </si>
  <si>
    <t>- d=12 cm</t>
  </si>
  <si>
    <t>m2</t>
  </si>
  <si>
    <t>7. Unutarnje žbukanje stropova produžnim mortom u dva sloja, završni sloj fino obraditi uz dodatak sitnog pijeska. Prije žbukanja površinu grubo ošpricati cementnim mortom. U cijenu uračunata skela. Obračun po m2.</t>
  </si>
  <si>
    <t xml:space="preserve">m2  </t>
  </si>
  <si>
    <t>8.Unutarnje žbukanje zidova  produžnim mortom u dva sloja, završni sloj fino obraditi uz dodatak sitnog pijeska. Prije žbukanja površinu grubo ošpricati cementnim mortom. U cijenu uračunata skela.</t>
  </si>
  <si>
    <t>Obračun po m2.</t>
  </si>
  <si>
    <t xml:space="preserve">9. Obrada obzida hladnjače koji prolazi u prostoriju spremišta, </t>
  </si>
  <si>
    <t>Obrada je slijedeća:</t>
  </si>
  <si>
    <t>-Postavljanje toplinske izolacije ljepljenjem i tiplanjem za postojeći zid.</t>
  </si>
  <si>
    <t xml:space="preserve">-Rabiciranje izvedene toplinske izolacije. </t>
  </si>
  <si>
    <t xml:space="preserve">-Gletanje i završno bojanje. </t>
  </si>
  <si>
    <t xml:space="preserve">10. Dobava, transport i ugradnja unutarnje stolarije u hodniku, san. čvoru/garderobi,  kancelariji, spremištu i kuhinji. </t>
  </si>
  <si>
    <t>- vrata 60/220</t>
  </si>
  <si>
    <t xml:space="preserve">11. Izrada estriha u hodniku, san. čvoru/garderobi,  kancelariji, spremištu, velikoj prostoriji za pripremu i alatnici. </t>
  </si>
  <si>
    <t xml:space="preserve">Estrih izvesti u debljini 5 cm. </t>
  </si>
  <si>
    <t>Po obodu prostorija, estrih odvojiti od zidova trakama EPS i PE folijom.</t>
  </si>
  <si>
    <t xml:space="preserve">Estriha armirati polipropilenskim vlaknima. </t>
  </si>
  <si>
    <t xml:space="preserve">12. Izrada hidroizolacije preko novo-izvedenog estriha polimercementnim premazom. Spoj hidroizolacije poda i sokla izvesti utapanjem  dilatacijskih traka. Izvedba hidroizolaije u hodniku, sanitarnom čvoru/ garderobi, spremištu  i alatnici. </t>
  </si>
  <si>
    <t xml:space="preserve">13. Izrada svjetlarnika na mjestu postojećeg krovnog otvora u maloj prostoriji za pripremu. </t>
  </si>
  <si>
    <t xml:space="preserve">14. Dobava, transport i ugradnja novih kupola krovnih svjetlarnika u velikoj  prostoriji za pripremu.  </t>
  </si>
  <si>
    <t xml:space="preserve">U cijenu uračunata skela. </t>
  </si>
  <si>
    <t>ZIDARSKI RADOVI:</t>
  </si>
  <si>
    <t>3.LIMARSKI RADOVI</t>
  </si>
  <si>
    <t xml:space="preserve">1. Izrada  i montaža profila i opšava na atici ravnog krova nakon izvedbe horizontalne izolacije i hidroizolacijskog detalja sokla. </t>
  </si>
  <si>
    <t xml:space="preserve">2. Izvedba i montaža profila i opšava krovnih istaka (masivne odzrake i dimnjaci) na spoju sa hidroizolacijom ravnog krova. </t>
  </si>
  <si>
    <t>3. Izrada  i montaža odzračnih vertikala na ravnom krovu</t>
  </si>
  <si>
    <t>kom</t>
  </si>
  <si>
    <t>LIMARSKI RADOVI:</t>
  </si>
  <si>
    <t>4.KERAMIČARSKI RADOVI</t>
  </si>
  <si>
    <t xml:space="preserve">1. Dobava i polaganje lijepljenjem na čistu i suhu podlogu, podnih keramičkih pločica I klase. Stavka se odnosi na podove u hodniku, sanitarnom čvoru/ garderobi,  spremištu, velikoj prostoriji za pripremu i alatnici. </t>
  </si>
  <si>
    <t xml:space="preserve">Na spoju s drugom vrstom poda postaviti dilatacijski profil. </t>
  </si>
  <si>
    <t>Sve komplet s fugiranjem i čišćenjem površine.</t>
  </si>
  <si>
    <t>Obračun po m² poda.</t>
  </si>
  <si>
    <t xml:space="preserve">m² </t>
  </si>
  <si>
    <t>2. Dobava i polaganje lijepljenjem na čistu i suhu podlogu, zidnih keramičkih pločica I klase.</t>
  </si>
  <si>
    <t xml:space="preserve">Stavka se odnosi na zidove u sanitarnom čvoru/ garderobi. </t>
  </si>
  <si>
    <t>Obračun po m² zida.</t>
  </si>
  <si>
    <t xml:space="preserve">3. Dobava i polaganje lijepljenjem na čistu i suhu podlogu, sokla od  keramičkih pločica I klase. Stavka se odnosi na zidove hodnika, spremišta, velike prostorije za pripremu  i alatnice. </t>
  </si>
  <si>
    <t>Obračun po m' sokla.</t>
  </si>
  <si>
    <t>KERAMIČARSKI  RADOVI:</t>
  </si>
  <si>
    <t>5.RADOVI NA SANACIJI KAMENA</t>
  </si>
  <si>
    <t>1. Pjeskarenje kamena na trijemu i stubištu ispred dvorana za ispraćaj.</t>
  </si>
  <si>
    <t>2.Fugiranje kamena na trijemu i stubištu ispred dvorana za ispraćaj.</t>
  </si>
  <si>
    <t>3. Sanacija postojećeg mramornog poda u maloj prostoriji za pripremu. Obračun po m² zida.</t>
  </si>
  <si>
    <t>4. Sanacija postojećeg mramornog zida u maloj prostoriji za pripremu. Obračun po m² zida.</t>
  </si>
  <si>
    <t>5. Čišćenje i poliranje postojećeg poda  u salama za ispraćaj. Obračun po m² poda.</t>
  </si>
  <si>
    <t xml:space="preserve">6.Izvedba impregnacijskog sloja silikonskim vodoodbojnim premazom, postojećeg poda u salama za ispraćaj. </t>
  </si>
  <si>
    <t xml:space="preserve">7.Izvedba impregnacijskog sloja silikonskim vodoodbojnim premazom, postojećeg poda trijema i stubišta  ispred sala  za ispraćaj. </t>
  </si>
  <si>
    <t xml:space="preserve">RADOVI NA SANACIJI KAMENA </t>
  </si>
  <si>
    <t>6.PODOPOLAGAČKI RADOVI</t>
  </si>
  <si>
    <t xml:space="preserve">1.Postavljanje troslojnog parketa, hrastovog ili bukovog, već brušenog i lakiranog. </t>
  </si>
  <si>
    <t xml:space="preserve">Po obodu prostorija ugraditi parketnu lajsnu 1.5/7 cm. </t>
  </si>
  <si>
    <t>- parket</t>
  </si>
  <si>
    <t>- parketna lajsna</t>
  </si>
  <si>
    <t xml:space="preserve">PODOPOLAGAČKI RADOVI  </t>
  </si>
  <si>
    <t>7.SOBOSLIKARSKO- LIČILAČKI RADOVI</t>
  </si>
  <si>
    <t>Obračun po  m2.</t>
  </si>
  <si>
    <t xml:space="preserve">2.Uklanjanje, starog premaza stuganjem, te potrebna priprema podloge  za bojanje unutarnjih stropova koji nisu žbukani (sale za ispraćaj. </t>
  </si>
  <si>
    <t xml:space="preserve">3.Bojanje unutarnjih zidova disperzivnim bojama u tonu po izboru investitora. </t>
  </si>
  <si>
    <t xml:space="preserve">4.Bojanje unutarnjih stropova disperzivnim bojama u tonu po izboru investitora. </t>
  </si>
  <si>
    <t xml:space="preserve">SOBOSLIKARSKO-LIČILAČKI RADOVI  </t>
  </si>
  <si>
    <t>8.RADOVI VODOVODA I KANALIZACIJE</t>
  </si>
  <si>
    <t>1.Izvedba nove vodovodne instalacije od PP-R cijevi za vuću i hladnu, pitku vodu za rekonstruirani  prostor sanitarnog čvora/garderoba.</t>
  </si>
  <si>
    <t>2.Izvedba nove kanalizacijske  instalacije od PVC za rekonstruirani  prostor  sanitarnog čvora/garderoba.</t>
  </si>
  <si>
    <t>3.Dobava i ugradnja umivaonika 1. klase uključivo dovod tople i hladne vode, te odvod vode, sa mješalicom, kutnim ventilima, rozetama i sifonom. U stavku uračunati silikoniranje te radove do potpune gotovosti.</t>
  </si>
  <si>
    <t>4.Dobava i ugradnja wc skoljke 1. klase uključivo dovod vode, te odvod vode sa kutnim ventilima, rozetama , vodokotlićem sa priborom i daskom za sjedenje. U stavku uračunati silikoniranje te radove do potpune gotovosti.</t>
  </si>
  <si>
    <t>5.Dobava i ugradnja pisoara 1. klase uključivo dovod vode, te odvod vode sa kutnim ventilima, ispiračem i rozetama. U stavku uračunati silikoniranje te radove do potpune gotovosti.</t>
  </si>
  <si>
    <t>6.Dobava i ugradnja tuš kade 90/90 cm, dovodom tople i hladne vode, te odvod vode, sa mješalicom, kutnim ventilima, rozetama i sifonom. U stavku uračunati silikoniranje te radove do potpune gotovosti.</t>
  </si>
  <si>
    <t>6.Dobava i ugradnja električnog bojlera zapremine 80 litara, zavrsetak do potpune gotovosti.</t>
  </si>
  <si>
    <t xml:space="preserve">6.Dobava i ugradnja sanitarne opreme u prostoru sanitarnog čvora </t>
  </si>
  <si>
    <t>- držač za sapun</t>
  </si>
  <si>
    <t>- ogledalo</t>
  </si>
  <si>
    <t>- četka za toaletnu školku</t>
  </si>
  <si>
    <t>- držač wc papira</t>
  </si>
  <si>
    <t>VODOVOD I KANALIZACIJA</t>
  </si>
  <si>
    <t>9.ELEKTROINSTALATERSKI RADOVI</t>
  </si>
  <si>
    <t>Napomena: Obavezna inspekcija postojeće elektro-instalacije, te usvajanje adekvatnog tehničkog riješenja od strane struke i investitora.</t>
  </si>
  <si>
    <t xml:space="preserve">ELEKTROINSTALATERSKI RADOVI   </t>
  </si>
  <si>
    <t>1.Dobava i ugradnja novog stola za pranje, u maloj pripremnoj prostoriji. Stavka uključuje i prilagodbi instalacija vode i odvodnje na poziciji prethodno uklonjenog stola za pranje izvede</t>
  </si>
  <si>
    <t>Kom</t>
  </si>
  <si>
    <t>Komplet</t>
  </si>
  <si>
    <t>m</t>
  </si>
  <si>
    <t>RAZNI RADOVI</t>
  </si>
  <si>
    <t xml:space="preserve">       REKAPITULACIJA</t>
  </si>
  <si>
    <t>2.  ZIDARSKI RADOVI</t>
  </si>
  <si>
    <t>4. KERAMIČARSKI RADOVI</t>
  </si>
  <si>
    <t>5. RADOVI NA SANACIJI KAMENA</t>
  </si>
  <si>
    <t>6. PODOPOLAGAČKI RADOVI</t>
  </si>
  <si>
    <t xml:space="preserve">7. SOBOSLIKARSKO-LIČILAČKI RADOVI             </t>
  </si>
  <si>
    <t>8. VODOVOD I KANALIZACIJA</t>
  </si>
  <si>
    <t>9. ELEKTROINSTALATERSKI RADOVI</t>
  </si>
  <si>
    <t xml:space="preserve">      SVEUKUPNO: </t>
  </si>
  <si>
    <t>komplet</t>
  </si>
  <si>
    <t xml:space="preserve">3. LIMARSKI RADOVI                                          </t>
  </si>
  <si>
    <t>Obračun po m2 stropa</t>
  </si>
  <si>
    <t xml:space="preserve">6. Demotaža stropa od staklenih prizmi u stropu male prostorije za pripremu; izvedenih u betonskom okviru. U cijenu uračunati potrebni strojevi, skela, te prijenos do privremene gradilišne deponije. </t>
  </si>
  <si>
    <t>jed mjere</t>
  </si>
  <si>
    <t>cijena</t>
  </si>
  <si>
    <t>ukupno</t>
  </si>
  <si>
    <t>količina</t>
  </si>
  <si>
    <t xml:space="preserve">      PDV: </t>
  </si>
  <si>
    <t xml:space="preserve">      SVEUKUPNO SA PDV-om: </t>
  </si>
  <si>
    <t>Opis stavke</t>
  </si>
  <si>
    <t>Jed.mjere</t>
  </si>
  <si>
    <t>Količina</t>
  </si>
  <si>
    <t>Jedinična cijena</t>
  </si>
  <si>
    <t>Ukupno</t>
  </si>
  <si>
    <t>16. Demontaža i uklanjanje slojeva podnog opločenja te produbljnje (proštemavanje betonske podloge) na poziciji izvedbe rame za osobe smanjene pokretljivosti</t>
  </si>
  <si>
    <t xml:space="preserve">1.Uklanjanje, starog premaza struganjem, te potrebna priprema podloge  za bojanje unutarnjih zidova koji nisu žbukani (sale za ispraćaj. </t>
  </si>
  <si>
    <t>3.Dobava i ugradnja kovane ograde prema izboru investitora na stubištu u uredskom krilu zgrade.</t>
  </si>
  <si>
    <t>4.Dobava i ugradnja kovane ograde prema izboru investitora na invalidskom pristupu trijemu ispred sala za ispraćaj.</t>
  </si>
  <si>
    <t>5.Dobava i ugradnja kovane ograde na stubištu u servisnom krilu zgrade.</t>
  </si>
  <si>
    <t xml:space="preserve">8.Izvedba kamenog opločenja vanjskog ulaznog podesta u kancelarijske i garderobne prostorije kamenom prema naputcima konzervatora. </t>
  </si>
  <si>
    <t>4. Sanacija opšava ruba postojeće nadstrešnice ispred sala za ispraćaj te dijela podgleda (rubne drvene ploče).  Rubovi postojeće nadstrešnice imaju primjetna oštećenja na drvenoj oblozi radi neadekvatnih opšava- problem vlaženja</t>
  </si>
  <si>
    <t xml:space="preserve">17. Demontaža I uklanjanje  kamenog opločenja vanjskog ulaznog podesta u kancelarijske i garderobne prostorije . </t>
  </si>
  <si>
    <t>6.Brušenje, kitanje I bojanje postojećih vanjskih drvenih vrata. Vrata za ulaz u garderobne prostorije, ulaze u ispraćajne sale I ulaz u alatnicu</t>
  </si>
  <si>
    <t xml:space="preserve">15. Izvedba  rampe za osobe sa smanjene pokretljivosti. Duljina rampe cca 5metara, širina rampe 120 cm, nagib do max 8%.  </t>
  </si>
  <si>
    <t xml:space="preserve">9.Izvedba kamenog opločenja  rampe za osobe sa smanjenom pokretljivosti  kamenom prema naputcima konzervatora. </t>
  </si>
  <si>
    <t>10. RADOVI NA IZVEDBI KLIMATIZACIJE</t>
  </si>
  <si>
    <t>1.Dobava i ugradnja sustava za grijanje I hlađenje servisnih i kancelarijskih prostorija te sala za ispraćaj.</t>
  </si>
  <si>
    <t>Napomena: Obavezna inspekcija postojeće građevine od strane izrađivača rješenje sustava, te usvajanje adekvatnog tehničkog riješenja od strane struke i investitora.</t>
  </si>
  <si>
    <t>11.RAZNI RADOVI</t>
  </si>
  <si>
    <r>
      <t>Obračun po m</t>
    </r>
    <r>
      <rPr>
        <i/>
        <vertAlign val="superscript"/>
        <sz val="12"/>
        <rFont val="Century Gothic"/>
        <family val="2"/>
      </rPr>
      <t xml:space="preserve">2 </t>
    </r>
    <r>
      <rPr>
        <i/>
        <sz val="12"/>
        <rFont val="Century Gothic"/>
        <family val="2"/>
      </rPr>
      <t>ravnog krova.</t>
    </r>
  </si>
  <si>
    <r>
      <t>m</t>
    </r>
    <r>
      <rPr>
        <i/>
        <vertAlign val="superscript"/>
        <sz val="12"/>
        <rFont val="Century Gothic"/>
        <family val="2"/>
      </rPr>
      <t xml:space="preserve">2 </t>
    </r>
    <r>
      <rPr>
        <i/>
        <sz val="12"/>
        <rFont val="Century Gothic"/>
        <family val="2"/>
      </rPr>
      <t xml:space="preserve">   </t>
    </r>
  </si>
  <si>
    <r>
      <t>Obračun po m</t>
    </r>
    <r>
      <rPr>
        <i/>
        <vertAlign val="superscript"/>
        <sz val="12"/>
        <rFont val="Century Gothic"/>
        <family val="2"/>
      </rPr>
      <t xml:space="preserve">2 </t>
    </r>
    <r>
      <rPr>
        <i/>
        <sz val="12"/>
        <rFont val="Century Gothic"/>
        <family val="2"/>
      </rPr>
      <t>pregrade.</t>
    </r>
  </si>
  <si>
    <r>
      <t>5. Otucanje stropne i zidne žbuke i pločica u hodniku, kancelariji, prostoru za svećenika, garderobi i sanitarnom čvoru, alatnici te u prostorijama za pripremu. U cijenu uračunati potrebni strojevi, skela, te prijenos do privremene gradilišne deponije. Obračun po m</t>
    </r>
    <r>
      <rPr>
        <i/>
        <vertAlign val="superscript"/>
        <sz val="12"/>
        <rFont val="Century Gothic"/>
        <family val="2"/>
      </rPr>
      <t xml:space="preserve">2 </t>
    </r>
    <r>
      <rPr>
        <i/>
        <sz val="12"/>
        <rFont val="Century Gothic"/>
        <family val="2"/>
      </rPr>
      <t>stropa/zida</t>
    </r>
  </si>
  <si>
    <r>
      <t>Obračun po m</t>
    </r>
    <r>
      <rPr>
        <i/>
        <vertAlign val="superscript"/>
        <sz val="12"/>
        <rFont val="Century Gothic"/>
        <family val="2"/>
      </rPr>
      <t xml:space="preserve">2 </t>
    </r>
    <r>
      <rPr>
        <i/>
        <sz val="12"/>
        <rFont val="Century Gothic"/>
        <family val="2"/>
      </rPr>
      <t>poda.</t>
    </r>
  </si>
  <si>
    <r>
      <t>Obračun po m</t>
    </r>
    <r>
      <rPr>
        <i/>
        <vertAlign val="superscript"/>
        <sz val="12"/>
        <rFont val="Century Gothic"/>
        <family val="2"/>
      </rPr>
      <t>2</t>
    </r>
    <r>
      <rPr>
        <i/>
        <sz val="12"/>
        <rFont val="Century Gothic"/>
        <family val="2"/>
      </rPr>
      <t>.</t>
    </r>
  </si>
  <si>
    <r>
      <t>Obračun po m</t>
    </r>
    <r>
      <rPr>
        <i/>
        <vertAlign val="superscript"/>
        <sz val="12"/>
        <rFont val="Century Gothic"/>
        <family val="2"/>
      </rPr>
      <t xml:space="preserve">2 </t>
    </r>
  </si>
  <si>
    <r>
      <t>- Geotekstil 300 gr/m</t>
    </r>
    <r>
      <rPr>
        <i/>
        <vertAlign val="superscript"/>
        <sz val="12"/>
        <rFont val="Century Gothic"/>
        <family val="2"/>
      </rPr>
      <t>2</t>
    </r>
  </si>
  <si>
    <r>
      <t>U cijenu uračunat nabava, doprema i ugradnja materijala. Stavka uključuje i izvedbu novih rigalica, za krovne oborinske vode, na mjestu postojećih. Obračun po m</t>
    </r>
    <r>
      <rPr>
        <i/>
        <vertAlign val="superscript"/>
        <sz val="12"/>
        <rFont val="Century Gothic"/>
        <family val="2"/>
      </rPr>
      <t xml:space="preserve">' </t>
    </r>
  </si>
  <si>
    <r>
      <t>Obračun po m</t>
    </r>
    <r>
      <rPr>
        <i/>
        <vertAlign val="superscript"/>
        <sz val="12"/>
        <rFont val="Century Gothic"/>
        <family val="2"/>
      </rPr>
      <t>2</t>
    </r>
  </si>
  <si>
    <r>
      <t>m</t>
    </r>
    <r>
      <rPr>
        <i/>
        <vertAlign val="superscript"/>
        <sz val="12"/>
        <rFont val="Century Gothic"/>
        <family val="2"/>
      </rPr>
      <t>2</t>
    </r>
  </si>
  <si>
    <t>11. RAZNI RADOVI</t>
  </si>
  <si>
    <t>1.Potrebni radovi na  Izvedbi nove elektro-instalacije. Radovi obuhvaćaju: izvedbu nove razvodne ploče u prostoriji alatnice, izvedba novih plafonjera- rasvjete trijema te linijske led rasvjete sala za ispraćaj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</si>
</sst>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kn&quot;;[Red]\-#,##0.00\ &quot;kn&quot;"/>
  </numFmts>
  <fonts count="17" x14ac:knownFonts="1">
    <font>
      <sz val="11"/>
      <color theme="1"/>
      <name val="Calibri"/>
      <family val="2"/>
      <charset val="238"/>
      <scheme val="minor"/>
    </font>
    <font>
      <b/>
      <i/>
      <sz val="14"/>
      <name val="Century Gothic"/>
      <family val="2"/>
    </font>
    <font>
      <sz val="11"/>
      <name val="Calibri"/>
      <family val="2"/>
      <charset val="238"/>
      <scheme val="minor"/>
    </font>
    <font>
      <b/>
      <sz val="14"/>
      <name val="Century Gothic"/>
      <family val="2"/>
      <charset val="238"/>
    </font>
    <font>
      <b/>
      <i/>
      <sz val="11"/>
      <name val="Century Gothic"/>
      <family val="2"/>
      <charset val="238"/>
    </font>
    <font>
      <i/>
      <sz val="12"/>
      <name val="Century Gothic"/>
      <family val="2"/>
    </font>
    <font>
      <i/>
      <vertAlign val="superscript"/>
      <sz val="12"/>
      <name val="Century Gothic"/>
      <family val="2"/>
    </font>
    <font>
      <b/>
      <sz val="12"/>
      <name val="Century Gothic"/>
      <family val="2"/>
      <charset val="238"/>
    </font>
    <font>
      <b/>
      <sz val="11"/>
      <name val="Calibri"/>
      <family val="2"/>
      <charset val="238"/>
      <scheme val="minor"/>
    </font>
    <font>
      <b/>
      <i/>
      <u/>
      <sz val="14"/>
      <name val="Century Gothic"/>
      <family val="2"/>
    </font>
    <font>
      <sz val="12"/>
      <name val="Century Gothic"/>
      <family val="2"/>
      <charset val="238"/>
    </font>
    <font>
      <b/>
      <sz val="12"/>
      <name val="Century Gothic"/>
      <family val="2"/>
    </font>
    <font>
      <b/>
      <i/>
      <sz val="12"/>
      <name val="Century Gothic"/>
      <family val="2"/>
      <charset val="238"/>
    </font>
    <font>
      <sz val="12"/>
      <name val="Century Gothic"/>
      <family val="2"/>
    </font>
    <font>
      <b/>
      <sz val="16"/>
      <name val="Century Gothic"/>
      <family val="2"/>
      <charset val="238"/>
    </font>
    <font>
      <b/>
      <i/>
      <sz val="16"/>
      <name val="Century Gothic"/>
      <family val="2"/>
    </font>
    <font>
      <b/>
      <i/>
      <sz val="16"/>
      <name val="Century Gothic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4" fontId="2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justify" vertical="center"/>
    </xf>
    <xf numFmtId="0" fontId="2" fillId="0" borderId="2" xfId="0" applyFont="1" applyBorder="1"/>
    <xf numFmtId="4" fontId="2" fillId="0" borderId="2" xfId="0" applyNumberFormat="1" applyFont="1" applyBorder="1" applyAlignment="1">
      <alignment horizontal="right"/>
    </xf>
    <xf numFmtId="4" fontId="2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justify" vertical="center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horizontal="justify" vertical="center"/>
    </xf>
    <xf numFmtId="0" fontId="2" fillId="0" borderId="0" xfId="0" applyFont="1" applyBorder="1"/>
    <xf numFmtId="4" fontId="5" fillId="0" borderId="0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justify" vertical="center"/>
    </xf>
    <xf numFmtId="0" fontId="8" fillId="0" borderId="2" xfId="0" applyFont="1" applyBorder="1"/>
    <xf numFmtId="4" fontId="7" fillId="0" borderId="2" xfId="0" applyNumberFormat="1" applyFont="1" applyBorder="1" applyAlignment="1">
      <alignment horizontal="right" vertical="center"/>
    </xf>
    <xf numFmtId="4" fontId="7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horizontal="justify" vertical="center"/>
    </xf>
    <xf numFmtId="4" fontId="10" fillId="0" borderId="2" xfId="0" applyNumberFormat="1" applyFont="1" applyBorder="1" applyAlignment="1">
      <alignment horizontal="right" vertical="center"/>
    </xf>
    <xf numFmtId="4" fontId="10" fillId="0" borderId="3" xfId="0" applyNumberFormat="1" applyFont="1" applyBorder="1" applyAlignment="1">
      <alignment horizontal="right" vertical="center"/>
    </xf>
    <xf numFmtId="4" fontId="5" fillId="0" borderId="0" xfId="0" applyNumberFormat="1" applyFont="1" applyAlignment="1">
      <alignment horizontal="justify" vertical="center"/>
    </xf>
    <xf numFmtId="4" fontId="11" fillId="0" borderId="3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justify" vertical="center"/>
    </xf>
    <xf numFmtId="4" fontId="12" fillId="0" borderId="2" xfId="0" applyNumberFormat="1" applyFont="1" applyBorder="1" applyAlignment="1">
      <alignment horizontal="right" vertical="center"/>
    </xf>
    <xf numFmtId="4" fontId="12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14" fillId="0" borderId="1" xfId="0" applyFont="1" applyBorder="1" applyAlignment="1">
      <alignment vertical="center"/>
    </xf>
    <xf numFmtId="8" fontId="1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/>
    <xf numFmtId="4" fontId="8" fillId="0" borderId="0" xfId="0" applyNumberFormat="1" applyFont="1" applyAlignment="1">
      <alignment horizontal="right"/>
    </xf>
    <xf numFmtId="4" fontId="16" fillId="0" borderId="0" xfId="0" applyNumberFormat="1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349"/>
  <sheetViews>
    <sheetView showZeros="0" tabSelected="1" zoomScaleNormal="100" zoomScaleSheetLayoutView="100" workbookViewId="0">
      <selection activeCell="N341" sqref="N341"/>
    </sheetView>
  </sheetViews>
  <sheetFormatPr defaultRowHeight="15" x14ac:dyDescent="0.25"/>
  <cols>
    <col min="1" max="3" width="9.140625" style="2"/>
    <col min="4" max="4" width="53.7109375" style="2" customWidth="1"/>
    <col min="5" max="5" width="13" style="2" bestFit="1" customWidth="1"/>
    <col min="6" max="6" width="11.28515625" style="3" bestFit="1" customWidth="1"/>
    <col min="7" max="7" width="13.140625" style="3" customWidth="1"/>
    <col min="8" max="8" width="22.5703125" style="3" customWidth="1"/>
    <col min="9" max="9" width="17.85546875" style="2" customWidth="1"/>
    <col min="10" max="13" width="9.140625" style="2"/>
    <col min="14" max="14" width="21.5703125" style="2" customWidth="1"/>
    <col min="15" max="16384" width="9.140625" style="2"/>
  </cols>
  <sheetData>
    <row r="1" spans="3:10" ht="15.75" thickBot="1" x14ac:dyDescent="0.3"/>
    <row r="2" spans="3:10" ht="18.75" thickBot="1" x14ac:dyDescent="0.3">
      <c r="D2" s="4" t="s">
        <v>1</v>
      </c>
      <c r="E2" s="5"/>
      <c r="F2" s="6"/>
      <c r="G2" s="6"/>
      <c r="H2" s="7"/>
    </row>
    <row r="3" spans="3:10" ht="29.25" thickBot="1" x14ac:dyDescent="0.3">
      <c r="D3" s="8" t="s">
        <v>150</v>
      </c>
      <c r="E3" s="9" t="s">
        <v>151</v>
      </c>
      <c r="F3" s="9" t="s">
        <v>152</v>
      </c>
      <c r="G3" s="10" t="s">
        <v>153</v>
      </c>
      <c r="H3" s="11" t="s">
        <v>154</v>
      </c>
    </row>
    <row r="4" spans="3:10" x14ac:dyDescent="0.25">
      <c r="D4" s="12"/>
    </row>
    <row r="5" spans="3:10" ht="105" x14ac:dyDescent="0.25">
      <c r="C5" s="12"/>
      <c r="D5" s="12" t="s">
        <v>2</v>
      </c>
      <c r="H5" s="13"/>
    </row>
    <row r="6" spans="3:10" ht="18" x14ac:dyDescent="0.25">
      <c r="C6" s="12"/>
      <c r="D6" s="12" t="s">
        <v>170</v>
      </c>
      <c r="E6" s="12" t="s">
        <v>171</v>
      </c>
      <c r="F6" s="13">
        <v>222.4</v>
      </c>
      <c r="G6" s="13"/>
      <c r="H6" s="13">
        <f t="shared" ref="H6:H56" si="0">ABS(G6*F6)</f>
        <v>0</v>
      </c>
    </row>
    <row r="7" spans="3:10" x14ac:dyDescent="0.25">
      <c r="C7" s="12"/>
      <c r="D7" s="12"/>
      <c r="H7" s="13"/>
    </row>
    <row r="8" spans="3:10" ht="30" x14ac:dyDescent="0.25">
      <c r="C8" s="12"/>
      <c r="D8" s="12" t="s">
        <v>3</v>
      </c>
      <c r="E8" s="12" t="s">
        <v>74</v>
      </c>
      <c r="F8" s="13">
        <v>1</v>
      </c>
      <c r="G8" s="13"/>
      <c r="H8" s="13">
        <f t="shared" si="0"/>
        <v>0</v>
      </c>
    </row>
    <row r="9" spans="3:10" x14ac:dyDescent="0.25">
      <c r="C9" s="12"/>
      <c r="D9" s="12"/>
      <c r="F9" s="13"/>
      <c r="G9" s="13"/>
      <c r="H9" s="13"/>
    </row>
    <row r="10" spans="3:10" ht="65.25" customHeight="1" x14ac:dyDescent="0.25">
      <c r="C10" s="12"/>
      <c r="D10" s="12" t="s">
        <v>4</v>
      </c>
      <c r="F10" s="13"/>
      <c r="G10" s="13"/>
      <c r="H10" s="13"/>
    </row>
    <row r="11" spans="3:10" ht="30" x14ac:dyDescent="0.25">
      <c r="C11" s="12"/>
      <c r="D11" s="12" t="s">
        <v>0</v>
      </c>
      <c r="F11" s="13"/>
      <c r="G11" s="13"/>
      <c r="H11" s="13"/>
    </row>
    <row r="12" spans="3:10" ht="18" x14ac:dyDescent="0.25">
      <c r="C12" s="12"/>
      <c r="D12" s="12" t="s">
        <v>172</v>
      </c>
      <c r="E12" s="12" t="s">
        <v>5</v>
      </c>
      <c r="F12" s="13">
        <v>9.9</v>
      </c>
      <c r="G12" s="13"/>
      <c r="H12" s="13">
        <f t="shared" si="0"/>
        <v>0</v>
      </c>
      <c r="J12" s="12"/>
    </row>
    <row r="13" spans="3:10" x14ac:dyDescent="0.25">
      <c r="C13" s="12"/>
      <c r="D13" s="12"/>
      <c r="F13" s="13"/>
      <c r="G13" s="13"/>
      <c r="H13" s="13"/>
    </row>
    <row r="14" spans="3:10" ht="90.75" customHeight="1" x14ac:dyDescent="0.25">
      <c r="C14" s="12"/>
      <c r="D14" s="12" t="s">
        <v>6</v>
      </c>
      <c r="F14" s="13"/>
      <c r="G14" s="13"/>
      <c r="H14" s="13"/>
    </row>
    <row r="15" spans="3:10" ht="18" x14ac:dyDescent="0.25">
      <c r="C15" s="12"/>
      <c r="D15" s="12" t="s">
        <v>172</v>
      </c>
      <c r="E15" s="12" t="s">
        <v>5</v>
      </c>
      <c r="F15" s="13">
        <v>14</v>
      </c>
      <c r="G15" s="13"/>
      <c r="H15" s="13">
        <f t="shared" si="0"/>
        <v>0</v>
      </c>
    </row>
    <row r="16" spans="3:10" x14ac:dyDescent="0.25">
      <c r="C16" s="12"/>
      <c r="D16" s="12"/>
      <c r="E16" s="12"/>
      <c r="F16" s="13"/>
      <c r="G16" s="13"/>
      <c r="H16" s="13"/>
    </row>
    <row r="17" spans="3:8" ht="108" x14ac:dyDescent="0.25">
      <c r="C17" s="12"/>
      <c r="D17" s="12" t="s">
        <v>173</v>
      </c>
      <c r="F17" s="13"/>
      <c r="G17" s="13"/>
      <c r="H17" s="13"/>
    </row>
    <row r="18" spans="3:8" x14ac:dyDescent="0.25">
      <c r="C18" s="12"/>
      <c r="D18" s="12" t="s">
        <v>7</v>
      </c>
      <c r="E18" s="12" t="s">
        <v>5</v>
      </c>
      <c r="F18" s="13">
        <v>112.29</v>
      </c>
      <c r="G18" s="13"/>
      <c r="H18" s="13">
        <f t="shared" si="0"/>
        <v>0</v>
      </c>
    </row>
    <row r="19" spans="3:8" x14ac:dyDescent="0.25">
      <c r="C19" s="12"/>
      <c r="D19" s="12" t="s">
        <v>8</v>
      </c>
      <c r="E19" s="12" t="s">
        <v>5</v>
      </c>
      <c r="F19" s="13">
        <v>350.95</v>
      </c>
      <c r="G19" s="13"/>
      <c r="H19" s="13">
        <f t="shared" si="0"/>
        <v>0</v>
      </c>
    </row>
    <row r="20" spans="3:8" x14ac:dyDescent="0.25">
      <c r="C20" s="12"/>
      <c r="D20" s="12"/>
      <c r="F20" s="13"/>
      <c r="G20" s="13"/>
      <c r="H20" s="13"/>
    </row>
    <row r="21" spans="3:8" x14ac:dyDescent="0.25">
      <c r="C21" s="12"/>
      <c r="D21" s="12"/>
      <c r="F21" s="13"/>
      <c r="G21" s="13"/>
      <c r="H21" s="13"/>
    </row>
    <row r="22" spans="3:8" ht="75" x14ac:dyDescent="0.25">
      <c r="C22" s="12"/>
      <c r="D22" s="12" t="s">
        <v>143</v>
      </c>
      <c r="H22" s="13"/>
    </row>
    <row r="23" spans="3:8" x14ac:dyDescent="0.25">
      <c r="C23" s="12"/>
      <c r="D23" s="12" t="s">
        <v>142</v>
      </c>
      <c r="E23" s="12" t="s">
        <v>5</v>
      </c>
      <c r="F23" s="13">
        <v>6.76</v>
      </c>
      <c r="G23" s="13"/>
      <c r="H23" s="13">
        <f t="shared" si="0"/>
        <v>0</v>
      </c>
    </row>
    <row r="24" spans="3:8" x14ac:dyDescent="0.25">
      <c r="C24" s="12"/>
      <c r="D24" s="12"/>
      <c r="H24" s="13"/>
    </row>
    <row r="25" spans="3:8" ht="45" x14ac:dyDescent="0.25">
      <c r="C25" s="12"/>
      <c r="D25" s="12" t="s">
        <v>9</v>
      </c>
      <c r="F25" s="13"/>
      <c r="G25" s="13"/>
      <c r="H25" s="13"/>
    </row>
    <row r="26" spans="3:8" x14ac:dyDescent="0.25">
      <c r="C26" s="12"/>
      <c r="D26" s="12" t="s">
        <v>10</v>
      </c>
      <c r="E26" s="12" t="s">
        <v>11</v>
      </c>
      <c r="F26" s="13">
        <v>2</v>
      </c>
      <c r="G26" s="13"/>
      <c r="H26" s="13">
        <f t="shared" si="0"/>
        <v>0</v>
      </c>
    </row>
    <row r="27" spans="3:8" x14ac:dyDescent="0.25">
      <c r="C27" s="12"/>
      <c r="D27" s="12"/>
      <c r="F27" s="13"/>
      <c r="G27" s="13"/>
      <c r="H27" s="13"/>
    </row>
    <row r="28" spans="3:8" ht="90" x14ac:dyDescent="0.25">
      <c r="C28" s="12"/>
      <c r="D28" s="12" t="s">
        <v>12</v>
      </c>
      <c r="F28" s="13"/>
      <c r="G28" s="13"/>
      <c r="H28" s="13"/>
    </row>
    <row r="29" spans="3:8" x14ac:dyDescent="0.25">
      <c r="C29" s="12"/>
      <c r="D29" s="12" t="s">
        <v>13</v>
      </c>
      <c r="E29" s="12" t="s">
        <v>5</v>
      </c>
      <c r="F29" s="13">
        <v>45.57</v>
      </c>
      <c r="G29" s="13"/>
      <c r="H29" s="13">
        <f t="shared" si="0"/>
        <v>0</v>
      </c>
    </row>
    <row r="30" spans="3:8" x14ac:dyDescent="0.25">
      <c r="C30" s="12"/>
      <c r="D30" s="12"/>
      <c r="F30" s="13"/>
      <c r="G30" s="13"/>
      <c r="H30" s="13"/>
    </row>
    <row r="31" spans="3:8" ht="47.25" customHeight="1" x14ac:dyDescent="0.25">
      <c r="C31" s="12"/>
      <c r="D31" s="12" t="s">
        <v>14</v>
      </c>
      <c r="F31" s="13"/>
      <c r="G31" s="13"/>
      <c r="H31" s="13"/>
    </row>
    <row r="32" spans="3:8" ht="30" x14ac:dyDescent="0.25">
      <c r="C32" s="12"/>
      <c r="D32" s="12" t="s">
        <v>15</v>
      </c>
      <c r="F32" s="13"/>
      <c r="G32" s="13"/>
      <c r="H32" s="13"/>
    </row>
    <row r="33" spans="3:10" ht="18" x14ac:dyDescent="0.25">
      <c r="C33" s="12"/>
      <c r="D33" s="12" t="s">
        <v>174</v>
      </c>
      <c r="E33" s="12" t="s">
        <v>5</v>
      </c>
      <c r="F33" s="13">
        <v>15.4</v>
      </c>
      <c r="G33" s="13"/>
      <c r="H33" s="13">
        <f t="shared" si="0"/>
        <v>0</v>
      </c>
    </row>
    <row r="34" spans="3:10" x14ac:dyDescent="0.25">
      <c r="C34" s="12"/>
      <c r="D34" s="12"/>
      <c r="F34" s="13"/>
      <c r="G34" s="13"/>
      <c r="H34" s="13"/>
    </row>
    <row r="35" spans="3:10" ht="30" x14ac:dyDescent="0.25">
      <c r="C35" s="12"/>
      <c r="D35" s="12" t="s">
        <v>16</v>
      </c>
      <c r="F35" s="13"/>
      <c r="G35" s="13"/>
      <c r="H35" s="13"/>
    </row>
    <row r="36" spans="3:10" ht="30" x14ac:dyDescent="0.25">
      <c r="C36" s="12"/>
      <c r="D36" s="12" t="s">
        <v>15</v>
      </c>
      <c r="F36" s="13"/>
      <c r="G36" s="13"/>
      <c r="H36" s="13"/>
    </row>
    <row r="37" spans="3:10" ht="18" x14ac:dyDescent="0.25">
      <c r="C37" s="12"/>
      <c r="D37" s="12" t="s">
        <v>175</v>
      </c>
      <c r="E37" s="12" t="s">
        <v>5</v>
      </c>
      <c r="F37" s="13">
        <v>8.6999999999999993</v>
      </c>
      <c r="G37" s="13"/>
      <c r="H37" s="13">
        <f t="shared" si="0"/>
        <v>0</v>
      </c>
    </row>
    <row r="38" spans="3:10" x14ac:dyDescent="0.25">
      <c r="C38" s="12"/>
      <c r="D38" s="12"/>
      <c r="F38" s="13"/>
      <c r="G38" s="13"/>
      <c r="H38" s="13"/>
    </row>
    <row r="39" spans="3:10" ht="30" x14ac:dyDescent="0.25">
      <c r="C39" s="12"/>
      <c r="D39" s="12" t="s">
        <v>17</v>
      </c>
      <c r="F39" s="13"/>
      <c r="G39" s="13"/>
      <c r="H39" s="13"/>
    </row>
    <row r="40" spans="3:10" ht="30" x14ac:dyDescent="0.25">
      <c r="C40" s="12"/>
      <c r="D40" s="12" t="s">
        <v>15</v>
      </c>
      <c r="F40" s="13"/>
      <c r="G40" s="13"/>
      <c r="H40" s="13"/>
    </row>
    <row r="41" spans="3:10" ht="18" x14ac:dyDescent="0.25">
      <c r="C41" s="12"/>
      <c r="D41" s="12" t="s">
        <v>175</v>
      </c>
      <c r="E41" s="12" t="s">
        <v>5</v>
      </c>
      <c r="F41" s="13">
        <v>35.200000000000003</v>
      </c>
      <c r="G41" s="13"/>
      <c r="H41" s="13">
        <f t="shared" si="0"/>
        <v>0</v>
      </c>
    </row>
    <row r="42" spans="3:10" x14ac:dyDescent="0.25">
      <c r="C42" s="12"/>
      <c r="D42" s="12"/>
      <c r="F42" s="13"/>
      <c r="G42" s="13"/>
      <c r="H42" s="13"/>
    </row>
    <row r="43" spans="3:10" ht="30" x14ac:dyDescent="0.25">
      <c r="C43" s="12"/>
      <c r="D43" s="12" t="s">
        <v>18</v>
      </c>
      <c r="E43" s="12" t="s">
        <v>74</v>
      </c>
      <c r="F43" s="13">
        <v>1</v>
      </c>
      <c r="G43" s="13"/>
      <c r="H43" s="13">
        <f t="shared" si="0"/>
        <v>0</v>
      </c>
    </row>
    <row r="44" spans="3:10" x14ac:dyDescent="0.25">
      <c r="C44" s="12"/>
      <c r="D44" s="12"/>
      <c r="F44" s="13"/>
      <c r="G44" s="13"/>
      <c r="H44" s="13"/>
    </row>
    <row r="45" spans="3:10" ht="45" x14ac:dyDescent="0.25">
      <c r="C45" s="12"/>
      <c r="D45" s="12" t="s">
        <v>19</v>
      </c>
      <c r="E45" s="12" t="s">
        <v>74</v>
      </c>
      <c r="F45" s="13">
        <v>1</v>
      </c>
      <c r="G45" s="13"/>
      <c r="H45" s="13">
        <f t="shared" si="0"/>
        <v>0</v>
      </c>
      <c r="J45" s="12"/>
    </row>
    <row r="46" spans="3:10" x14ac:dyDescent="0.25">
      <c r="C46" s="12"/>
      <c r="D46" s="12"/>
      <c r="F46" s="13"/>
      <c r="G46" s="13"/>
      <c r="H46" s="13"/>
    </row>
    <row r="47" spans="3:10" ht="45" x14ac:dyDescent="0.25">
      <c r="C47" s="12"/>
      <c r="D47" s="12" t="s">
        <v>20</v>
      </c>
      <c r="F47" s="13"/>
      <c r="G47" s="13"/>
      <c r="H47" s="13"/>
    </row>
    <row r="48" spans="3:10" x14ac:dyDescent="0.25">
      <c r="C48" s="12"/>
      <c r="D48" s="12" t="s">
        <v>10</v>
      </c>
      <c r="F48" s="13"/>
      <c r="G48" s="13"/>
      <c r="H48" s="13"/>
    </row>
    <row r="49" spans="3:8" x14ac:dyDescent="0.25">
      <c r="C49" s="12"/>
      <c r="D49" s="12" t="s">
        <v>21</v>
      </c>
      <c r="E49" s="12" t="s">
        <v>11</v>
      </c>
      <c r="F49" s="13">
        <v>3</v>
      </c>
      <c r="G49" s="13"/>
      <c r="H49" s="13">
        <f t="shared" si="0"/>
        <v>0</v>
      </c>
    </row>
    <row r="50" spans="3:8" x14ac:dyDescent="0.25">
      <c r="C50" s="12"/>
      <c r="D50" s="12" t="s">
        <v>22</v>
      </c>
      <c r="E50" s="12" t="s">
        <v>23</v>
      </c>
      <c r="F50" s="13">
        <v>1</v>
      </c>
      <c r="G50" s="13"/>
      <c r="H50" s="13">
        <f t="shared" si="0"/>
        <v>0</v>
      </c>
    </row>
    <row r="51" spans="3:8" x14ac:dyDescent="0.25">
      <c r="C51" s="12"/>
      <c r="D51" s="12" t="s">
        <v>24</v>
      </c>
      <c r="E51" s="12" t="s">
        <v>23</v>
      </c>
      <c r="F51" s="13">
        <v>2</v>
      </c>
      <c r="G51" s="13"/>
      <c r="H51" s="13">
        <f t="shared" si="0"/>
        <v>0</v>
      </c>
    </row>
    <row r="52" spans="3:8" x14ac:dyDescent="0.25">
      <c r="C52" s="12"/>
      <c r="D52" s="12"/>
      <c r="F52" s="13"/>
      <c r="G52" s="13"/>
      <c r="H52" s="13"/>
    </row>
    <row r="53" spans="3:8" x14ac:dyDescent="0.25">
      <c r="C53" s="12"/>
      <c r="D53" s="12"/>
      <c r="F53" s="13"/>
      <c r="G53" s="13"/>
      <c r="H53" s="13"/>
    </row>
    <row r="54" spans="3:8" ht="30" x14ac:dyDescent="0.25">
      <c r="C54" s="12"/>
      <c r="D54" s="12" t="s">
        <v>25</v>
      </c>
      <c r="E54" s="12" t="s">
        <v>74</v>
      </c>
      <c r="F54" s="13">
        <v>1</v>
      </c>
      <c r="G54" s="13"/>
      <c r="H54" s="13">
        <f t="shared" si="0"/>
        <v>0</v>
      </c>
    </row>
    <row r="55" spans="3:8" x14ac:dyDescent="0.25">
      <c r="C55" s="12"/>
      <c r="D55" s="12"/>
      <c r="E55" s="12"/>
      <c r="F55" s="13"/>
      <c r="G55" s="13"/>
      <c r="H55" s="13"/>
    </row>
    <row r="56" spans="3:8" ht="60" x14ac:dyDescent="0.25">
      <c r="C56" s="12"/>
      <c r="D56" s="12" t="s">
        <v>155</v>
      </c>
      <c r="E56" s="12" t="s">
        <v>74</v>
      </c>
      <c r="F56" s="13">
        <v>1</v>
      </c>
      <c r="G56" s="13"/>
      <c r="H56" s="13">
        <f t="shared" si="0"/>
        <v>0</v>
      </c>
    </row>
    <row r="57" spans="3:8" x14ac:dyDescent="0.25">
      <c r="C57" s="12"/>
      <c r="D57" s="12"/>
      <c r="E57" s="12"/>
      <c r="F57" s="13"/>
      <c r="G57" s="13"/>
      <c r="H57" s="13"/>
    </row>
    <row r="58" spans="3:8" ht="45" x14ac:dyDescent="0.25">
      <c r="C58" s="12"/>
      <c r="D58" s="12" t="s">
        <v>162</v>
      </c>
      <c r="E58" s="12" t="s">
        <v>74</v>
      </c>
      <c r="F58" s="13">
        <v>3.32</v>
      </c>
      <c r="G58" s="13"/>
      <c r="H58" s="13">
        <f t="shared" ref="H58" si="1">ABS(G58*F58)</f>
        <v>0</v>
      </c>
    </row>
    <row r="59" spans="3:8" ht="15.75" thickBot="1" x14ac:dyDescent="0.3">
      <c r="C59" s="12"/>
      <c r="D59" s="14"/>
      <c r="E59" s="15"/>
      <c r="F59" s="16"/>
      <c r="G59" s="16"/>
      <c r="H59" s="13"/>
    </row>
    <row r="60" spans="3:8" ht="15.75" thickBot="1" x14ac:dyDescent="0.3">
      <c r="C60" s="12"/>
      <c r="D60" s="17" t="s">
        <v>26</v>
      </c>
      <c r="E60" s="18"/>
      <c r="F60" s="19"/>
      <c r="G60" s="19"/>
      <c r="H60" s="20">
        <f>SUM(H5:H58)</f>
        <v>0</v>
      </c>
    </row>
    <row r="61" spans="3:8" x14ac:dyDescent="0.25">
      <c r="C61" s="12"/>
      <c r="D61" s="12"/>
      <c r="F61" s="13"/>
      <c r="G61" s="13"/>
      <c r="H61" s="13"/>
    </row>
    <row r="62" spans="3:8" ht="15.75" thickBot="1" x14ac:dyDescent="0.3">
      <c r="C62" s="12"/>
      <c r="D62" s="12"/>
      <c r="F62" s="13"/>
      <c r="G62" s="13"/>
      <c r="H62" s="13"/>
    </row>
    <row r="63" spans="3:8" ht="18.75" thickBot="1" x14ac:dyDescent="0.3">
      <c r="C63" s="21"/>
      <c r="D63" s="4" t="s">
        <v>27</v>
      </c>
      <c r="E63" s="5"/>
      <c r="F63" s="22"/>
      <c r="G63" s="22"/>
      <c r="H63" s="23"/>
    </row>
    <row r="64" spans="3:8" ht="29.25" thickBot="1" x14ac:dyDescent="0.3">
      <c r="D64" s="8" t="s">
        <v>150</v>
      </c>
      <c r="E64" s="9" t="s">
        <v>151</v>
      </c>
      <c r="F64" s="9" t="s">
        <v>152</v>
      </c>
      <c r="G64" s="10" t="s">
        <v>153</v>
      </c>
      <c r="H64" s="11" t="s">
        <v>154</v>
      </c>
    </row>
    <row r="65" spans="3:8" x14ac:dyDescent="0.25">
      <c r="C65" s="12"/>
      <c r="D65" s="12"/>
      <c r="F65" s="13"/>
      <c r="G65" s="13"/>
      <c r="H65" s="13"/>
    </row>
    <row r="66" spans="3:8" ht="30" x14ac:dyDescent="0.25">
      <c r="C66" s="12"/>
      <c r="D66" s="12" t="s">
        <v>28</v>
      </c>
      <c r="F66" s="13"/>
      <c r="G66" s="13"/>
      <c r="H66" s="13"/>
    </row>
    <row r="67" spans="3:8" ht="30" x14ac:dyDescent="0.25">
      <c r="C67" s="12"/>
      <c r="D67" s="12" t="s">
        <v>29</v>
      </c>
      <c r="F67" s="13"/>
      <c r="G67" s="13"/>
      <c r="H67" s="13"/>
    </row>
    <row r="68" spans="3:8" x14ac:dyDescent="0.25">
      <c r="C68" s="12"/>
      <c r="D68" s="12" t="s">
        <v>30</v>
      </c>
      <c r="E68" s="12" t="s">
        <v>5</v>
      </c>
      <c r="F68" s="13">
        <v>222.4</v>
      </c>
      <c r="G68" s="13"/>
      <c r="H68" s="13">
        <f t="shared" ref="H68:H69" si="2">ABS(G68*F68)</f>
        <v>0</v>
      </c>
    </row>
    <row r="69" spans="3:8" x14ac:dyDescent="0.25">
      <c r="C69" s="12"/>
      <c r="D69" s="12" t="s">
        <v>31</v>
      </c>
      <c r="E69" s="12" t="s">
        <v>32</v>
      </c>
      <c r="F69" s="13">
        <v>1800</v>
      </c>
      <c r="G69" s="13"/>
      <c r="H69" s="13">
        <f t="shared" si="2"/>
        <v>0</v>
      </c>
    </row>
    <row r="70" spans="3:8" x14ac:dyDescent="0.25">
      <c r="C70" s="12"/>
      <c r="D70" s="12"/>
      <c r="F70" s="13"/>
      <c r="G70" s="13"/>
      <c r="H70" s="13"/>
    </row>
    <row r="71" spans="3:8" ht="30" x14ac:dyDescent="0.25">
      <c r="C71" s="12"/>
      <c r="D71" s="12" t="s">
        <v>33</v>
      </c>
      <c r="F71" s="13"/>
      <c r="G71" s="13"/>
      <c r="H71" s="13"/>
    </row>
    <row r="72" spans="3:8" ht="30" x14ac:dyDescent="0.25">
      <c r="C72" s="12"/>
      <c r="D72" s="12" t="s">
        <v>34</v>
      </c>
      <c r="F72" s="13"/>
      <c r="G72" s="13"/>
      <c r="H72" s="13"/>
    </row>
    <row r="73" spans="3:8" x14ac:dyDescent="0.25">
      <c r="C73" s="12"/>
      <c r="D73" s="12"/>
      <c r="F73" s="13"/>
      <c r="G73" s="13"/>
      <c r="H73" s="13"/>
    </row>
    <row r="74" spans="3:8" ht="18" x14ac:dyDescent="0.25">
      <c r="C74" s="12"/>
      <c r="D74" s="12" t="s">
        <v>176</v>
      </c>
      <c r="F74" s="13"/>
      <c r="G74" s="13"/>
      <c r="H74" s="13"/>
    </row>
    <row r="75" spans="3:8" x14ac:dyDescent="0.25">
      <c r="C75" s="12"/>
      <c r="D75" s="12" t="s">
        <v>35</v>
      </c>
      <c r="F75" s="13"/>
      <c r="G75" s="13"/>
      <c r="H75" s="13"/>
    </row>
    <row r="76" spans="3:8" x14ac:dyDescent="0.25">
      <c r="C76" s="12"/>
      <c r="D76" s="12" t="s">
        <v>36</v>
      </c>
      <c r="F76" s="13"/>
      <c r="G76" s="13"/>
      <c r="H76" s="13"/>
    </row>
    <row r="77" spans="3:8" ht="18" x14ac:dyDescent="0.25">
      <c r="C77" s="12"/>
      <c r="D77" s="12" t="s">
        <v>177</v>
      </c>
      <c r="F77" s="13"/>
      <c r="G77" s="13"/>
      <c r="H77" s="13"/>
    </row>
    <row r="78" spans="3:8" x14ac:dyDescent="0.25">
      <c r="C78" s="12"/>
      <c r="D78" s="12" t="s">
        <v>37</v>
      </c>
      <c r="F78" s="13"/>
      <c r="G78" s="13"/>
      <c r="H78" s="13"/>
    </row>
    <row r="79" spans="3:8" x14ac:dyDescent="0.25">
      <c r="C79" s="12"/>
      <c r="D79" s="12" t="s">
        <v>38</v>
      </c>
      <c r="F79" s="13"/>
      <c r="G79" s="13"/>
      <c r="H79" s="13"/>
    </row>
    <row r="80" spans="3:8" x14ac:dyDescent="0.25">
      <c r="C80" s="12"/>
      <c r="D80" s="12" t="s">
        <v>39</v>
      </c>
      <c r="F80" s="13"/>
      <c r="G80" s="13"/>
      <c r="H80" s="13"/>
    </row>
    <row r="81" spans="3:9" x14ac:dyDescent="0.25">
      <c r="C81" s="12"/>
      <c r="D81" s="12" t="s">
        <v>40</v>
      </c>
      <c r="F81" s="13"/>
      <c r="G81" s="13"/>
      <c r="H81" s="13"/>
    </row>
    <row r="82" spans="3:9" ht="18" x14ac:dyDescent="0.25">
      <c r="C82" s="12"/>
      <c r="D82" s="12" t="s">
        <v>177</v>
      </c>
      <c r="F82" s="13"/>
      <c r="G82" s="13"/>
      <c r="H82" s="13"/>
    </row>
    <row r="83" spans="3:9" x14ac:dyDescent="0.25">
      <c r="C83" s="12"/>
      <c r="D83" s="12" t="s">
        <v>41</v>
      </c>
      <c r="F83" s="13"/>
      <c r="G83" s="13"/>
      <c r="H83" s="13"/>
    </row>
    <row r="84" spans="3:9" x14ac:dyDescent="0.25">
      <c r="C84" s="12"/>
      <c r="D84" s="12" t="s">
        <v>42</v>
      </c>
      <c r="F84" s="13"/>
      <c r="G84" s="13"/>
      <c r="H84" s="13"/>
    </row>
    <row r="85" spans="3:9" x14ac:dyDescent="0.25">
      <c r="C85" s="12"/>
      <c r="D85" s="12"/>
      <c r="E85" s="12" t="s">
        <v>5</v>
      </c>
      <c r="F85" s="13">
        <v>240.4</v>
      </c>
      <c r="G85" s="13"/>
      <c r="H85" s="13">
        <f t="shared" ref="H85:H133" si="3">ABS(G85*F85)</f>
        <v>0</v>
      </c>
    </row>
    <row r="86" spans="3:9" x14ac:dyDescent="0.25">
      <c r="C86" s="12"/>
      <c r="D86" s="12"/>
      <c r="F86" s="13"/>
      <c r="G86" s="13"/>
      <c r="H86" s="13"/>
    </row>
    <row r="87" spans="3:9" ht="45" x14ac:dyDescent="0.25">
      <c r="C87" s="12"/>
      <c r="D87" s="12" t="s">
        <v>43</v>
      </c>
      <c r="F87" s="13"/>
      <c r="G87" s="13"/>
      <c r="H87" s="13"/>
    </row>
    <row r="88" spans="3:9" ht="63" x14ac:dyDescent="0.25">
      <c r="C88" s="12"/>
      <c r="D88" s="12" t="s">
        <v>178</v>
      </c>
      <c r="E88" s="12" t="s">
        <v>129</v>
      </c>
      <c r="F88" s="13">
        <v>90</v>
      </c>
      <c r="G88" s="13"/>
      <c r="H88" s="13">
        <f t="shared" si="3"/>
        <v>0</v>
      </c>
    </row>
    <row r="89" spans="3:9" x14ac:dyDescent="0.25">
      <c r="C89" s="12"/>
      <c r="D89" s="12"/>
      <c r="F89" s="13"/>
      <c r="G89" s="13"/>
      <c r="H89" s="13"/>
    </row>
    <row r="90" spans="3:9" ht="75" customHeight="1" x14ac:dyDescent="0.25">
      <c r="C90" s="12"/>
      <c r="D90" s="12" t="s">
        <v>44</v>
      </c>
      <c r="F90" s="13"/>
      <c r="G90" s="13"/>
      <c r="H90" s="13"/>
    </row>
    <row r="91" spans="3:9" ht="30" x14ac:dyDescent="0.25">
      <c r="C91" s="12"/>
      <c r="D91" s="12" t="s">
        <v>45</v>
      </c>
      <c r="E91" s="12" t="s">
        <v>74</v>
      </c>
      <c r="F91" s="13">
        <v>1</v>
      </c>
      <c r="G91" s="13"/>
      <c r="H91" s="13">
        <f t="shared" si="3"/>
        <v>0</v>
      </c>
      <c r="I91" s="24"/>
    </row>
    <row r="92" spans="3:9" x14ac:dyDescent="0.25">
      <c r="C92" s="12"/>
      <c r="D92" s="12"/>
      <c r="F92" s="13"/>
      <c r="G92" s="13"/>
      <c r="H92" s="13"/>
    </row>
    <row r="93" spans="3:9" ht="65.25" customHeight="1" x14ac:dyDescent="0.25">
      <c r="C93" s="12"/>
      <c r="D93" s="12" t="s">
        <v>46</v>
      </c>
      <c r="F93" s="13"/>
      <c r="G93" s="13"/>
      <c r="H93" s="13"/>
    </row>
    <row r="94" spans="3:9" ht="30" x14ac:dyDescent="0.25">
      <c r="C94" s="12"/>
      <c r="D94" s="12" t="s">
        <v>45</v>
      </c>
      <c r="E94" s="12" t="s">
        <v>23</v>
      </c>
      <c r="F94" s="13">
        <v>1</v>
      </c>
      <c r="G94" s="13"/>
      <c r="H94" s="13">
        <f t="shared" si="3"/>
        <v>0</v>
      </c>
    </row>
    <row r="95" spans="3:9" x14ac:dyDescent="0.25">
      <c r="C95" s="12"/>
      <c r="D95" s="12"/>
      <c r="F95" s="13"/>
      <c r="G95" s="13"/>
      <c r="H95" s="13"/>
    </row>
    <row r="96" spans="3:9" ht="75" x14ac:dyDescent="0.25">
      <c r="C96" s="12"/>
      <c r="D96" s="12" t="s">
        <v>47</v>
      </c>
      <c r="F96" s="13"/>
      <c r="G96" s="13"/>
      <c r="H96" s="13"/>
    </row>
    <row r="97" spans="3:8" ht="18" x14ac:dyDescent="0.25">
      <c r="C97" s="12"/>
      <c r="D97" s="12" t="s">
        <v>179</v>
      </c>
      <c r="F97" s="13"/>
      <c r="G97" s="13"/>
      <c r="H97" s="13"/>
    </row>
    <row r="98" spans="3:8" x14ac:dyDescent="0.25">
      <c r="C98" s="12"/>
      <c r="D98" s="12" t="s">
        <v>48</v>
      </c>
      <c r="E98" s="12" t="s">
        <v>49</v>
      </c>
      <c r="F98" s="13">
        <v>9.82</v>
      </c>
      <c r="G98" s="13"/>
      <c r="H98" s="13">
        <f t="shared" si="3"/>
        <v>0</v>
      </c>
    </row>
    <row r="99" spans="3:8" x14ac:dyDescent="0.25">
      <c r="C99" s="12"/>
      <c r="D99" s="12"/>
      <c r="F99" s="13"/>
      <c r="G99" s="13"/>
      <c r="H99" s="13"/>
    </row>
    <row r="100" spans="3:8" ht="90" x14ac:dyDescent="0.25">
      <c r="C100" s="12"/>
      <c r="D100" s="12" t="s">
        <v>50</v>
      </c>
      <c r="E100" s="12" t="s">
        <v>51</v>
      </c>
      <c r="F100" s="13">
        <v>112.29</v>
      </c>
      <c r="G100" s="13"/>
      <c r="H100" s="13">
        <f t="shared" si="3"/>
        <v>0</v>
      </c>
    </row>
    <row r="101" spans="3:8" x14ac:dyDescent="0.25">
      <c r="C101" s="12"/>
      <c r="D101" s="12"/>
      <c r="F101" s="13"/>
      <c r="G101" s="13"/>
      <c r="H101" s="13"/>
    </row>
    <row r="102" spans="3:8" ht="75" x14ac:dyDescent="0.25">
      <c r="C102" s="12"/>
      <c r="D102" s="12" t="s">
        <v>52</v>
      </c>
      <c r="F102" s="13"/>
      <c r="G102" s="13"/>
      <c r="H102" s="13"/>
    </row>
    <row r="103" spans="3:8" x14ac:dyDescent="0.25">
      <c r="C103" s="12"/>
      <c r="D103" s="12" t="s">
        <v>53</v>
      </c>
      <c r="E103" s="12" t="s">
        <v>51</v>
      </c>
      <c r="F103" s="13">
        <v>368.95</v>
      </c>
      <c r="G103" s="13"/>
      <c r="H103" s="13">
        <f t="shared" si="3"/>
        <v>0</v>
      </c>
    </row>
    <row r="104" spans="3:8" x14ac:dyDescent="0.25">
      <c r="C104" s="12"/>
      <c r="D104" s="12"/>
      <c r="F104" s="13"/>
      <c r="G104" s="13"/>
      <c r="H104" s="13"/>
    </row>
    <row r="105" spans="3:8" ht="30" x14ac:dyDescent="0.25">
      <c r="C105" s="12"/>
      <c r="D105" s="12" t="s">
        <v>54</v>
      </c>
      <c r="F105" s="13"/>
      <c r="G105" s="13"/>
      <c r="H105" s="13"/>
    </row>
    <row r="106" spans="3:8" x14ac:dyDescent="0.25">
      <c r="C106" s="12"/>
      <c r="D106" s="12" t="s">
        <v>55</v>
      </c>
      <c r="F106" s="13"/>
      <c r="G106" s="13"/>
      <c r="H106" s="13"/>
    </row>
    <row r="107" spans="3:8" ht="30" x14ac:dyDescent="0.25">
      <c r="C107" s="12"/>
      <c r="D107" s="12" t="s">
        <v>56</v>
      </c>
      <c r="F107" s="13"/>
      <c r="G107" s="13"/>
      <c r="H107" s="13"/>
    </row>
    <row r="108" spans="3:8" x14ac:dyDescent="0.25">
      <c r="C108" s="12"/>
      <c r="D108" s="12" t="s">
        <v>57</v>
      </c>
      <c r="F108" s="13"/>
      <c r="G108" s="13"/>
      <c r="H108" s="13"/>
    </row>
    <row r="109" spans="3:8" x14ac:dyDescent="0.25">
      <c r="C109" s="12"/>
      <c r="D109" s="12" t="s">
        <v>58</v>
      </c>
      <c r="F109" s="13"/>
      <c r="G109" s="13"/>
      <c r="H109" s="13"/>
    </row>
    <row r="110" spans="3:8" x14ac:dyDescent="0.25">
      <c r="C110" s="12"/>
      <c r="D110" s="12" t="s">
        <v>53</v>
      </c>
      <c r="E110" s="12" t="s">
        <v>51</v>
      </c>
      <c r="F110" s="13">
        <v>21.38</v>
      </c>
      <c r="G110" s="13"/>
      <c r="H110" s="13">
        <f t="shared" si="3"/>
        <v>0</v>
      </c>
    </row>
    <row r="111" spans="3:8" x14ac:dyDescent="0.25">
      <c r="C111" s="12"/>
      <c r="D111" s="12"/>
      <c r="F111" s="13"/>
      <c r="G111" s="13"/>
      <c r="H111" s="13"/>
    </row>
    <row r="112" spans="3:8" ht="45" x14ac:dyDescent="0.25">
      <c r="C112" s="12"/>
      <c r="D112" s="12" t="s">
        <v>59</v>
      </c>
      <c r="F112" s="13"/>
      <c r="G112" s="13"/>
      <c r="H112" s="13"/>
    </row>
    <row r="113" spans="3:8" x14ac:dyDescent="0.25">
      <c r="C113" s="12"/>
      <c r="D113" s="12" t="s">
        <v>10</v>
      </c>
      <c r="F113" s="13"/>
      <c r="G113" s="13"/>
      <c r="H113" s="13"/>
    </row>
    <row r="114" spans="3:8" x14ac:dyDescent="0.25">
      <c r="C114" s="12"/>
      <c r="D114" s="12" t="s">
        <v>21</v>
      </c>
      <c r="E114" s="12" t="s">
        <v>11</v>
      </c>
      <c r="F114" s="13">
        <v>2</v>
      </c>
      <c r="G114" s="13"/>
      <c r="H114" s="13">
        <f t="shared" si="3"/>
        <v>0</v>
      </c>
    </row>
    <row r="115" spans="3:8" x14ac:dyDescent="0.25">
      <c r="C115" s="12"/>
      <c r="D115" s="12" t="s">
        <v>22</v>
      </c>
      <c r="E115" s="12" t="s">
        <v>23</v>
      </c>
      <c r="F115" s="13">
        <v>1</v>
      </c>
      <c r="G115" s="13"/>
      <c r="H115" s="13">
        <f t="shared" si="3"/>
        <v>0</v>
      </c>
    </row>
    <row r="116" spans="3:8" x14ac:dyDescent="0.25">
      <c r="C116" s="12"/>
      <c r="D116" s="12" t="s">
        <v>24</v>
      </c>
      <c r="E116" s="12" t="s">
        <v>23</v>
      </c>
      <c r="F116" s="13">
        <v>2</v>
      </c>
      <c r="G116" s="13"/>
      <c r="H116" s="13">
        <f t="shared" si="3"/>
        <v>0</v>
      </c>
    </row>
    <row r="117" spans="3:8" x14ac:dyDescent="0.25">
      <c r="C117" s="12"/>
      <c r="D117" s="12" t="s">
        <v>60</v>
      </c>
      <c r="E117" s="12" t="s">
        <v>23</v>
      </c>
      <c r="F117" s="13">
        <v>1</v>
      </c>
      <c r="G117" s="13"/>
      <c r="H117" s="13">
        <f t="shared" si="3"/>
        <v>0</v>
      </c>
    </row>
    <row r="118" spans="3:8" x14ac:dyDescent="0.25">
      <c r="C118" s="12"/>
      <c r="D118" s="12"/>
      <c r="F118" s="13"/>
      <c r="G118" s="13"/>
      <c r="H118" s="13"/>
    </row>
    <row r="119" spans="3:8" ht="45" x14ac:dyDescent="0.25">
      <c r="C119" s="12"/>
      <c r="D119" s="12" t="s">
        <v>61</v>
      </c>
      <c r="F119" s="13"/>
      <c r="G119" s="13"/>
      <c r="H119" s="13"/>
    </row>
    <row r="120" spans="3:8" x14ac:dyDescent="0.25">
      <c r="C120" s="12"/>
      <c r="D120" s="12" t="s">
        <v>62</v>
      </c>
      <c r="F120" s="13"/>
      <c r="G120" s="13"/>
      <c r="H120" s="13"/>
    </row>
    <row r="121" spans="3:8" ht="30" x14ac:dyDescent="0.25">
      <c r="C121" s="12"/>
      <c r="D121" s="12" t="s">
        <v>63</v>
      </c>
      <c r="F121" s="13"/>
      <c r="G121" s="13"/>
      <c r="H121" s="13"/>
    </row>
    <row r="122" spans="3:8" x14ac:dyDescent="0.25">
      <c r="C122" s="12"/>
      <c r="D122" s="12" t="s">
        <v>64</v>
      </c>
      <c r="F122" s="13"/>
      <c r="G122" s="13"/>
      <c r="H122" s="13"/>
    </row>
    <row r="123" spans="3:8" x14ac:dyDescent="0.25">
      <c r="C123" s="12"/>
      <c r="D123" s="12" t="s">
        <v>53</v>
      </c>
      <c r="E123" s="12" t="s">
        <v>51</v>
      </c>
      <c r="F123" s="13">
        <v>112.29</v>
      </c>
      <c r="G123" s="13"/>
      <c r="H123" s="13">
        <f t="shared" si="3"/>
        <v>0</v>
      </c>
    </row>
    <row r="124" spans="3:8" x14ac:dyDescent="0.25">
      <c r="C124" s="12"/>
      <c r="D124" s="12"/>
      <c r="F124" s="13"/>
      <c r="G124" s="13"/>
      <c r="H124" s="13"/>
    </row>
    <row r="125" spans="3:8" ht="90" x14ac:dyDescent="0.25">
      <c r="C125" s="12"/>
      <c r="D125" s="12" t="s">
        <v>65</v>
      </c>
      <c r="F125" s="13"/>
      <c r="G125" s="13"/>
      <c r="H125" s="13"/>
    </row>
    <row r="126" spans="3:8" x14ac:dyDescent="0.25">
      <c r="C126" s="12"/>
      <c r="D126" s="12" t="s">
        <v>53</v>
      </c>
      <c r="E126" s="12" t="s">
        <v>51</v>
      </c>
      <c r="F126" s="13">
        <v>112.29</v>
      </c>
      <c r="G126" s="13"/>
      <c r="H126" s="13">
        <f t="shared" si="3"/>
        <v>0</v>
      </c>
    </row>
    <row r="127" spans="3:8" x14ac:dyDescent="0.25">
      <c r="C127" s="12"/>
      <c r="D127" s="12"/>
      <c r="F127" s="13"/>
      <c r="G127" s="13"/>
      <c r="H127" s="13"/>
    </row>
    <row r="128" spans="3:8" ht="45" x14ac:dyDescent="0.25">
      <c r="C128" s="12"/>
      <c r="D128" s="12" t="s">
        <v>66</v>
      </c>
      <c r="F128" s="13"/>
      <c r="G128" s="13"/>
      <c r="H128" s="13"/>
    </row>
    <row r="129" spans="3:8" x14ac:dyDescent="0.25">
      <c r="C129" s="12"/>
      <c r="D129" s="12" t="s">
        <v>53</v>
      </c>
      <c r="E129" s="12" t="s">
        <v>51</v>
      </c>
      <c r="F129" s="13">
        <v>6.76</v>
      </c>
      <c r="G129" s="13"/>
      <c r="H129" s="13">
        <f t="shared" si="3"/>
        <v>0</v>
      </c>
    </row>
    <row r="130" spans="3:8" x14ac:dyDescent="0.25">
      <c r="C130" s="12"/>
      <c r="D130" s="12"/>
      <c r="F130" s="13"/>
      <c r="G130" s="13"/>
      <c r="H130" s="13"/>
    </row>
    <row r="131" spans="3:8" ht="45" x14ac:dyDescent="0.25">
      <c r="C131" s="12"/>
      <c r="D131" s="12" t="s">
        <v>67</v>
      </c>
      <c r="F131" s="13"/>
      <c r="G131" s="13"/>
      <c r="H131" s="13"/>
    </row>
    <row r="132" spans="3:8" x14ac:dyDescent="0.25">
      <c r="C132" s="12"/>
      <c r="D132" s="12" t="s">
        <v>68</v>
      </c>
      <c r="F132" s="13"/>
      <c r="G132" s="13"/>
      <c r="H132" s="13"/>
    </row>
    <row r="133" spans="3:8" x14ac:dyDescent="0.25">
      <c r="C133" s="12"/>
      <c r="D133" s="12" t="s">
        <v>10</v>
      </c>
      <c r="E133" s="12" t="s">
        <v>11</v>
      </c>
      <c r="F133" s="13">
        <v>2</v>
      </c>
      <c r="G133" s="13"/>
      <c r="H133" s="13">
        <f t="shared" si="3"/>
        <v>0</v>
      </c>
    </row>
    <row r="134" spans="3:8" x14ac:dyDescent="0.25">
      <c r="C134" s="12"/>
      <c r="D134" s="12"/>
      <c r="E134" s="12"/>
      <c r="F134" s="13"/>
      <c r="G134" s="13"/>
      <c r="H134" s="13"/>
    </row>
    <row r="135" spans="3:8" ht="45" x14ac:dyDescent="0.25">
      <c r="C135" s="12"/>
      <c r="D135" s="12" t="s">
        <v>164</v>
      </c>
      <c r="F135" s="13"/>
      <c r="G135" s="13"/>
      <c r="H135" s="13"/>
    </row>
    <row r="136" spans="3:8" x14ac:dyDescent="0.25">
      <c r="C136" s="12"/>
      <c r="D136" s="12"/>
      <c r="F136" s="13"/>
      <c r="G136" s="13"/>
      <c r="H136" s="13"/>
    </row>
    <row r="137" spans="3:8" x14ac:dyDescent="0.25">
      <c r="C137" s="12"/>
      <c r="D137" s="12" t="s">
        <v>10</v>
      </c>
      <c r="E137" s="12" t="s">
        <v>11</v>
      </c>
      <c r="F137" s="13">
        <v>1</v>
      </c>
      <c r="G137" s="13"/>
      <c r="H137" s="13">
        <f t="shared" ref="H137" si="4">ABS(G137*F137)</f>
        <v>0</v>
      </c>
    </row>
    <row r="138" spans="3:8" ht="15.75" thickBot="1" x14ac:dyDescent="0.3">
      <c r="C138" s="12"/>
      <c r="D138" s="14"/>
      <c r="E138" s="15"/>
      <c r="F138" s="16"/>
      <c r="G138" s="16"/>
      <c r="H138" s="13"/>
    </row>
    <row r="139" spans="3:8" ht="15.75" thickBot="1" x14ac:dyDescent="0.3">
      <c r="D139" s="17" t="s">
        <v>69</v>
      </c>
      <c r="E139" s="18"/>
      <c r="F139" s="19"/>
      <c r="G139" s="19"/>
      <c r="H139" s="25">
        <f>SUM(H66:H137)</f>
        <v>0</v>
      </c>
    </row>
    <row r="140" spans="3:8" ht="15.75" thickBot="1" x14ac:dyDescent="0.3">
      <c r="C140" s="12"/>
      <c r="D140" s="12"/>
      <c r="F140" s="13"/>
      <c r="G140" s="13"/>
      <c r="H140" s="13"/>
    </row>
    <row r="141" spans="3:8" ht="18.75" thickBot="1" x14ac:dyDescent="0.3">
      <c r="C141" s="12"/>
      <c r="D141" s="4" t="s">
        <v>70</v>
      </c>
      <c r="E141" s="5"/>
      <c r="F141" s="22"/>
      <c r="G141" s="22"/>
      <c r="H141" s="23"/>
    </row>
    <row r="142" spans="3:8" ht="29.25" thickBot="1" x14ac:dyDescent="0.3">
      <c r="C142" s="12"/>
      <c r="D142" s="8" t="s">
        <v>150</v>
      </c>
      <c r="E142" s="9" t="s">
        <v>151</v>
      </c>
      <c r="F142" s="9" t="s">
        <v>152</v>
      </c>
      <c r="G142" s="10" t="s">
        <v>153</v>
      </c>
      <c r="H142" s="11" t="s">
        <v>154</v>
      </c>
    </row>
    <row r="143" spans="3:8" x14ac:dyDescent="0.25">
      <c r="C143" s="12"/>
      <c r="D143" s="12"/>
      <c r="F143" s="13"/>
      <c r="G143" s="13"/>
      <c r="H143" s="13"/>
    </row>
    <row r="144" spans="3:8" ht="45" x14ac:dyDescent="0.25">
      <c r="C144" s="12"/>
      <c r="D144" s="12" t="s">
        <v>71</v>
      </c>
      <c r="F144" s="13"/>
      <c r="G144" s="13"/>
      <c r="H144" s="13"/>
    </row>
    <row r="145" spans="3:9" ht="30" x14ac:dyDescent="0.25">
      <c r="C145" s="12"/>
      <c r="D145" s="12" t="s">
        <v>45</v>
      </c>
      <c r="F145" s="13"/>
      <c r="G145" s="13"/>
      <c r="H145" s="13"/>
    </row>
    <row r="146" spans="3:9" x14ac:dyDescent="0.25">
      <c r="C146" s="12"/>
      <c r="D146" s="12"/>
      <c r="E146" s="12" t="s">
        <v>129</v>
      </c>
      <c r="F146" s="13">
        <v>90</v>
      </c>
      <c r="G146" s="13"/>
      <c r="H146" s="13">
        <f>SUM(G146*F146)</f>
        <v>0</v>
      </c>
      <c r="I146" s="24"/>
    </row>
    <row r="147" spans="3:9" x14ac:dyDescent="0.25">
      <c r="C147" s="12"/>
      <c r="D147" s="12"/>
      <c r="F147" s="13"/>
      <c r="G147" s="13"/>
      <c r="H147" s="13"/>
    </row>
    <row r="148" spans="3:9" ht="45" x14ac:dyDescent="0.25">
      <c r="C148" s="12"/>
      <c r="D148" s="12" t="s">
        <v>72</v>
      </c>
      <c r="F148" s="13"/>
      <c r="G148" s="13"/>
      <c r="H148" s="13"/>
    </row>
    <row r="149" spans="3:9" ht="30" x14ac:dyDescent="0.25">
      <c r="C149" s="12"/>
      <c r="D149" s="12" t="s">
        <v>45</v>
      </c>
      <c r="E149" s="12" t="s">
        <v>74</v>
      </c>
      <c r="F149" s="13">
        <v>1</v>
      </c>
      <c r="G149" s="13"/>
      <c r="H149" s="13">
        <f t="shared" ref="H149:H155" si="5">SUM(G149*F149)</f>
        <v>0</v>
      </c>
    </row>
    <row r="150" spans="3:9" x14ac:dyDescent="0.25">
      <c r="C150" s="12"/>
      <c r="D150" s="12"/>
      <c r="F150" s="13"/>
      <c r="G150" s="13"/>
      <c r="H150" s="13"/>
    </row>
    <row r="151" spans="3:9" ht="30" x14ac:dyDescent="0.25">
      <c r="C151" s="12"/>
      <c r="D151" s="12" t="s">
        <v>73</v>
      </c>
      <c r="F151" s="13"/>
      <c r="G151" s="13"/>
      <c r="H151" s="13"/>
    </row>
    <row r="152" spans="3:9" x14ac:dyDescent="0.25">
      <c r="C152" s="12"/>
      <c r="D152" s="12"/>
      <c r="E152" s="12" t="s">
        <v>74</v>
      </c>
      <c r="F152" s="13">
        <v>6</v>
      </c>
      <c r="G152" s="13"/>
      <c r="H152" s="13">
        <f t="shared" si="5"/>
        <v>0</v>
      </c>
    </row>
    <row r="153" spans="3:9" x14ac:dyDescent="0.25">
      <c r="C153" s="12"/>
      <c r="D153" s="12"/>
      <c r="F153" s="13"/>
      <c r="G153" s="13"/>
      <c r="H153" s="13"/>
    </row>
    <row r="154" spans="3:9" ht="90" x14ac:dyDescent="0.25">
      <c r="C154" s="12"/>
      <c r="D154" s="12" t="s">
        <v>161</v>
      </c>
      <c r="F154" s="13"/>
      <c r="G154" s="13"/>
      <c r="H154" s="13"/>
    </row>
    <row r="155" spans="3:9" x14ac:dyDescent="0.25">
      <c r="C155" s="12"/>
      <c r="D155" s="12"/>
      <c r="E155" s="12" t="s">
        <v>74</v>
      </c>
      <c r="F155" s="13">
        <v>1</v>
      </c>
      <c r="G155" s="13"/>
      <c r="H155" s="13">
        <f t="shared" si="5"/>
        <v>0</v>
      </c>
    </row>
    <row r="156" spans="3:9" ht="15.75" thickBot="1" x14ac:dyDescent="0.3">
      <c r="C156" s="12"/>
      <c r="D156" s="14"/>
      <c r="E156" s="15"/>
      <c r="F156" s="16"/>
      <c r="G156" s="16"/>
      <c r="H156" s="13"/>
    </row>
    <row r="157" spans="3:9" ht="15.75" thickBot="1" x14ac:dyDescent="0.3">
      <c r="C157" s="12"/>
      <c r="D157" s="17" t="s">
        <v>75</v>
      </c>
      <c r="E157" s="18"/>
      <c r="F157" s="19"/>
      <c r="G157" s="19"/>
      <c r="H157" s="20">
        <f>SUM(H146:H156)</f>
        <v>0</v>
      </c>
    </row>
    <row r="158" spans="3:9" x14ac:dyDescent="0.25">
      <c r="D158" s="12"/>
      <c r="F158" s="13"/>
      <c r="G158" s="13"/>
      <c r="H158" s="13"/>
    </row>
    <row r="159" spans="3:9" ht="15.75" thickBot="1" x14ac:dyDescent="0.3">
      <c r="C159" s="12"/>
      <c r="D159" s="12"/>
      <c r="F159" s="13"/>
      <c r="G159" s="13"/>
      <c r="H159" s="13"/>
    </row>
    <row r="160" spans="3:9" ht="18.75" thickBot="1" x14ac:dyDescent="0.3">
      <c r="C160" s="12"/>
      <c r="D160" s="4" t="s">
        <v>76</v>
      </c>
      <c r="E160" s="5"/>
      <c r="F160" s="22"/>
      <c r="G160" s="22"/>
      <c r="H160" s="23"/>
    </row>
    <row r="161" spans="3:8" ht="29.25" thickBot="1" x14ac:dyDescent="0.3">
      <c r="C161" s="12"/>
      <c r="D161" s="8" t="s">
        <v>150</v>
      </c>
      <c r="E161" s="9" t="s">
        <v>151</v>
      </c>
      <c r="F161" s="9" t="s">
        <v>152</v>
      </c>
      <c r="G161" s="10" t="s">
        <v>153</v>
      </c>
      <c r="H161" s="11" t="s">
        <v>154</v>
      </c>
    </row>
    <row r="162" spans="3:8" x14ac:dyDescent="0.25">
      <c r="C162" s="12"/>
      <c r="D162" s="12"/>
      <c r="F162" s="13"/>
      <c r="G162" s="13"/>
      <c r="H162" s="13"/>
    </row>
    <row r="163" spans="3:8" ht="75" x14ac:dyDescent="0.25">
      <c r="C163" s="12"/>
      <c r="D163" s="12" t="s">
        <v>77</v>
      </c>
      <c r="F163" s="13"/>
      <c r="G163" s="13"/>
      <c r="H163" s="13"/>
    </row>
    <row r="164" spans="3:8" ht="30" x14ac:dyDescent="0.25">
      <c r="C164" s="12"/>
      <c r="D164" s="12" t="s">
        <v>78</v>
      </c>
      <c r="F164" s="13"/>
      <c r="G164" s="13"/>
      <c r="H164" s="13"/>
    </row>
    <row r="165" spans="3:8" ht="30" x14ac:dyDescent="0.25">
      <c r="C165" s="12"/>
      <c r="D165" s="12" t="s">
        <v>79</v>
      </c>
      <c r="F165" s="13"/>
      <c r="G165" s="13"/>
      <c r="H165" s="13"/>
    </row>
    <row r="166" spans="3:8" x14ac:dyDescent="0.25">
      <c r="C166" s="12"/>
      <c r="D166" s="12" t="s">
        <v>80</v>
      </c>
      <c r="E166" s="12" t="s">
        <v>81</v>
      </c>
      <c r="F166" s="13">
        <v>96.94</v>
      </c>
      <c r="G166" s="13"/>
      <c r="H166" s="13">
        <f>SUM(G166*F166)</f>
        <v>0</v>
      </c>
    </row>
    <row r="167" spans="3:8" x14ac:dyDescent="0.25">
      <c r="C167" s="12"/>
      <c r="D167" s="12"/>
      <c r="F167" s="13"/>
      <c r="G167" s="13"/>
      <c r="H167" s="13"/>
    </row>
    <row r="168" spans="3:8" x14ac:dyDescent="0.25">
      <c r="C168" s="12"/>
      <c r="D168" s="12"/>
      <c r="F168" s="13"/>
      <c r="G168" s="13"/>
      <c r="H168" s="13"/>
    </row>
    <row r="169" spans="3:8" ht="45" x14ac:dyDescent="0.25">
      <c r="C169" s="12"/>
      <c r="D169" s="12" t="s">
        <v>82</v>
      </c>
      <c r="F169" s="13"/>
      <c r="G169" s="13"/>
      <c r="H169" s="13"/>
    </row>
    <row r="170" spans="3:8" ht="30" x14ac:dyDescent="0.25">
      <c r="C170" s="12"/>
      <c r="D170" s="12" t="s">
        <v>83</v>
      </c>
      <c r="F170" s="13"/>
      <c r="G170" s="13"/>
      <c r="H170" s="13"/>
    </row>
    <row r="171" spans="3:8" ht="30" x14ac:dyDescent="0.25">
      <c r="C171" s="12"/>
      <c r="D171" s="12" t="s">
        <v>79</v>
      </c>
      <c r="F171" s="13"/>
      <c r="G171" s="13"/>
      <c r="H171" s="13"/>
    </row>
    <row r="172" spans="3:8" x14ac:dyDescent="0.25">
      <c r="C172" s="12"/>
      <c r="D172" s="12" t="s">
        <v>84</v>
      </c>
      <c r="E172" s="12" t="s">
        <v>81</v>
      </c>
      <c r="F172" s="13">
        <v>40</v>
      </c>
      <c r="G172" s="13"/>
      <c r="H172" s="13">
        <f t="shared" ref="H172:H177" si="6">SUM(G172*F172)</f>
        <v>0</v>
      </c>
    </row>
    <row r="173" spans="3:8" x14ac:dyDescent="0.25">
      <c r="C173" s="12"/>
      <c r="D173" s="12"/>
      <c r="F173" s="13"/>
      <c r="G173" s="13"/>
      <c r="H173" s="13"/>
    </row>
    <row r="174" spans="3:8" x14ac:dyDescent="0.25">
      <c r="C174" s="12"/>
      <c r="D174" s="12"/>
      <c r="F174" s="13"/>
      <c r="G174" s="13"/>
      <c r="H174" s="13"/>
    </row>
    <row r="175" spans="3:8" ht="75" x14ac:dyDescent="0.25">
      <c r="C175" s="12"/>
      <c r="D175" s="12" t="s">
        <v>85</v>
      </c>
      <c r="F175" s="13"/>
      <c r="G175" s="13"/>
      <c r="H175" s="13"/>
    </row>
    <row r="176" spans="3:8" ht="30" x14ac:dyDescent="0.25">
      <c r="C176" s="12"/>
      <c r="D176" s="12" t="s">
        <v>79</v>
      </c>
      <c r="F176" s="13"/>
      <c r="G176" s="13"/>
      <c r="H176" s="13"/>
    </row>
    <row r="177" spans="3:8" x14ac:dyDescent="0.25">
      <c r="C177" s="12"/>
      <c r="D177" s="12" t="s">
        <v>86</v>
      </c>
      <c r="E177" s="12" t="s">
        <v>129</v>
      </c>
      <c r="F177" s="13">
        <v>68</v>
      </c>
      <c r="G177" s="13"/>
      <c r="H177" s="13">
        <f t="shared" si="6"/>
        <v>0</v>
      </c>
    </row>
    <row r="178" spans="3:8" x14ac:dyDescent="0.25">
      <c r="C178" s="12"/>
      <c r="D178" s="12"/>
      <c r="F178" s="13"/>
      <c r="G178" s="13"/>
      <c r="H178" s="13"/>
    </row>
    <row r="179" spans="3:8" ht="15.75" thickBot="1" x14ac:dyDescent="0.3">
      <c r="C179" s="12"/>
      <c r="D179" s="12"/>
      <c r="F179" s="13"/>
      <c r="G179" s="13"/>
      <c r="H179" s="13"/>
    </row>
    <row r="180" spans="3:8" ht="15.75" thickBot="1" x14ac:dyDescent="0.3">
      <c r="D180" s="17" t="s">
        <v>87</v>
      </c>
      <c r="E180" s="18"/>
      <c r="F180" s="19"/>
      <c r="G180" s="19"/>
      <c r="H180" s="20">
        <f>SUM(H166:H179)</f>
        <v>0</v>
      </c>
    </row>
    <row r="181" spans="3:8" ht="15.75" thickBot="1" x14ac:dyDescent="0.3">
      <c r="C181" s="12"/>
      <c r="D181" s="12"/>
      <c r="F181" s="13"/>
      <c r="G181" s="13"/>
      <c r="H181" s="13"/>
    </row>
    <row r="182" spans="3:8" ht="18.75" thickBot="1" x14ac:dyDescent="0.3">
      <c r="C182" s="12"/>
      <c r="D182" s="4" t="s">
        <v>88</v>
      </c>
      <c r="E182" s="5"/>
      <c r="F182" s="22"/>
      <c r="G182" s="22"/>
      <c r="H182" s="23"/>
    </row>
    <row r="183" spans="3:8" ht="29.25" thickBot="1" x14ac:dyDescent="0.3">
      <c r="C183" s="12"/>
      <c r="D183" s="8" t="s">
        <v>150</v>
      </c>
      <c r="E183" s="9" t="s">
        <v>151</v>
      </c>
      <c r="F183" s="9" t="s">
        <v>152</v>
      </c>
      <c r="G183" s="10" t="s">
        <v>153</v>
      </c>
      <c r="H183" s="11" t="s">
        <v>154</v>
      </c>
    </row>
    <row r="184" spans="3:8" x14ac:dyDescent="0.25">
      <c r="C184" s="12"/>
      <c r="D184" s="12"/>
      <c r="F184" s="13"/>
      <c r="G184" s="13"/>
      <c r="H184" s="13"/>
    </row>
    <row r="185" spans="3:8" ht="30" x14ac:dyDescent="0.25">
      <c r="C185" s="12"/>
      <c r="D185" s="12" t="s">
        <v>89</v>
      </c>
      <c r="F185" s="13"/>
      <c r="G185" s="13"/>
      <c r="H185" s="13"/>
    </row>
    <row r="186" spans="3:8" x14ac:dyDescent="0.25">
      <c r="C186" s="12"/>
      <c r="D186" s="12" t="s">
        <v>84</v>
      </c>
      <c r="E186" s="12" t="s">
        <v>81</v>
      </c>
      <c r="F186" s="13">
        <v>70</v>
      </c>
      <c r="G186" s="13"/>
      <c r="H186" s="13">
        <f>SUM(G186*F186)</f>
        <v>0</v>
      </c>
    </row>
    <row r="187" spans="3:8" x14ac:dyDescent="0.25">
      <c r="C187" s="12"/>
      <c r="D187" s="12"/>
      <c r="F187" s="13"/>
      <c r="G187" s="13"/>
      <c r="H187" s="13"/>
    </row>
    <row r="188" spans="3:8" x14ac:dyDescent="0.25">
      <c r="C188" s="12"/>
      <c r="D188" s="12"/>
      <c r="F188" s="13"/>
      <c r="G188" s="13"/>
      <c r="H188" s="13"/>
    </row>
    <row r="189" spans="3:8" ht="30" x14ac:dyDescent="0.25">
      <c r="C189" s="12"/>
      <c r="D189" s="12" t="s">
        <v>90</v>
      </c>
      <c r="F189" s="13"/>
      <c r="G189" s="13"/>
      <c r="H189" s="13"/>
    </row>
    <row r="190" spans="3:8" x14ac:dyDescent="0.25">
      <c r="C190" s="12"/>
      <c r="D190" s="12" t="s">
        <v>84</v>
      </c>
      <c r="E190" s="12" t="s">
        <v>81</v>
      </c>
      <c r="F190" s="13">
        <v>70</v>
      </c>
      <c r="G190" s="13"/>
      <c r="H190" s="13">
        <f t="shared" ref="H190:H214" si="7">SUM(G190*F190)</f>
        <v>0</v>
      </c>
    </row>
    <row r="191" spans="3:8" x14ac:dyDescent="0.25">
      <c r="C191" s="12"/>
      <c r="D191" s="12"/>
      <c r="F191" s="13"/>
      <c r="G191" s="13"/>
      <c r="H191" s="13"/>
    </row>
    <row r="192" spans="3:8" x14ac:dyDescent="0.25">
      <c r="C192" s="12"/>
      <c r="D192" s="12"/>
      <c r="F192" s="13"/>
      <c r="G192" s="13"/>
      <c r="H192" s="13"/>
    </row>
    <row r="193" spans="3:8" ht="45" x14ac:dyDescent="0.25">
      <c r="C193" s="12"/>
      <c r="D193" s="12" t="s">
        <v>91</v>
      </c>
      <c r="E193" s="12" t="s">
        <v>81</v>
      </c>
      <c r="F193" s="13">
        <v>24</v>
      </c>
      <c r="G193" s="13"/>
      <c r="H193" s="13">
        <f t="shared" si="7"/>
        <v>0</v>
      </c>
    </row>
    <row r="194" spans="3:8" x14ac:dyDescent="0.25">
      <c r="C194" s="12"/>
      <c r="D194" s="12"/>
      <c r="F194" s="13"/>
      <c r="G194" s="13"/>
      <c r="H194" s="13"/>
    </row>
    <row r="195" spans="3:8" x14ac:dyDescent="0.25">
      <c r="C195" s="12"/>
      <c r="D195" s="12"/>
      <c r="F195" s="13"/>
      <c r="G195" s="13"/>
      <c r="H195" s="13"/>
    </row>
    <row r="196" spans="3:8" ht="45" x14ac:dyDescent="0.25">
      <c r="C196" s="12"/>
      <c r="D196" s="12" t="s">
        <v>92</v>
      </c>
      <c r="E196" s="12" t="s">
        <v>81</v>
      </c>
      <c r="F196" s="13">
        <v>40</v>
      </c>
      <c r="G196" s="13"/>
      <c r="H196" s="13">
        <f t="shared" si="7"/>
        <v>0</v>
      </c>
    </row>
    <row r="197" spans="3:8" x14ac:dyDescent="0.25">
      <c r="C197" s="12"/>
      <c r="D197" s="12"/>
      <c r="F197" s="13"/>
      <c r="G197" s="13"/>
      <c r="H197" s="13"/>
    </row>
    <row r="198" spans="3:8" x14ac:dyDescent="0.25">
      <c r="C198" s="12"/>
      <c r="D198" s="12"/>
      <c r="F198" s="13"/>
      <c r="G198" s="13"/>
      <c r="H198" s="13"/>
    </row>
    <row r="199" spans="3:8" ht="30" x14ac:dyDescent="0.25">
      <c r="C199" s="12"/>
      <c r="D199" s="12" t="s">
        <v>93</v>
      </c>
      <c r="E199" s="12" t="s">
        <v>81</v>
      </c>
      <c r="F199" s="13">
        <v>63</v>
      </c>
      <c r="G199" s="13"/>
      <c r="H199" s="13">
        <f t="shared" si="7"/>
        <v>0</v>
      </c>
    </row>
    <row r="200" spans="3:8" x14ac:dyDescent="0.25">
      <c r="C200" s="12"/>
      <c r="D200" s="12"/>
      <c r="F200" s="13"/>
      <c r="G200" s="13"/>
      <c r="H200" s="13"/>
    </row>
    <row r="201" spans="3:8" x14ac:dyDescent="0.25">
      <c r="C201" s="12"/>
      <c r="D201" s="12"/>
      <c r="F201" s="13"/>
      <c r="G201" s="13"/>
      <c r="H201" s="13"/>
    </row>
    <row r="202" spans="3:8" ht="45" x14ac:dyDescent="0.25">
      <c r="C202" s="12"/>
      <c r="D202" s="12" t="s">
        <v>94</v>
      </c>
      <c r="F202" s="13"/>
      <c r="G202" s="13"/>
      <c r="H202" s="13"/>
    </row>
    <row r="203" spans="3:8" x14ac:dyDescent="0.25">
      <c r="C203" s="12"/>
      <c r="D203" s="12" t="s">
        <v>80</v>
      </c>
      <c r="E203" s="12" t="s">
        <v>81</v>
      </c>
      <c r="F203" s="13">
        <v>63</v>
      </c>
      <c r="G203" s="13"/>
      <c r="H203" s="13">
        <f t="shared" si="7"/>
        <v>0</v>
      </c>
    </row>
    <row r="204" spans="3:8" x14ac:dyDescent="0.25">
      <c r="C204" s="12"/>
      <c r="D204" s="12"/>
      <c r="F204" s="13"/>
      <c r="G204" s="13"/>
      <c r="H204" s="13"/>
    </row>
    <row r="205" spans="3:8" x14ac:dyDescent="0.25">
      <c r="C205" s="12"/>
      <c r="D205" s="12"/>
      <c r="F205" s="13"/>
      <c r="G205" s="13"/>
      <c r="H205" s="13"/>
    </row>
    <row r="206" spans="3:8" ht="45" x14ac:dyDescent="0.25">
      <c r="C206" s="12"/>
      <c r="D206" s="12" t="s">
        <v>95</v>
      </c>
      <c r="F206" s="13"/>
      <c r="G206" s="13"/>
      <c r="H206" s="13"/>
    </row>
    <row r="207" spans="3:8" x14ac:dyDescent="0.25">
      <c r="C207" s="12"/>
      <c r="D207" s="12" t="s">
        <v>80</v>
      </c>
      <c r="E207" s="12" t="s">
        <v>81</v>
      </c>
      <c r="F207" s="13">
        <v>70</v>
      </c>
      <c r="G207" s="13"/>
      <c r="H207" s="13">
        <f t="shared" si="7"/>
        <v>0</v>
      </c>
    </row>
    <row r="208" spans="3:8" x14ac:dyDescent="0.25">
      <c r="C208" s="12"/>
      <c r="D208" s="12"/>
      <c r="E208" s="12"/>
      <c r="F208" s="13"/>
      <c r="G208" s="13"/>
      <c r="H208" s="13"/>
    </row>
    <row r="209" spans="3:8" x14ac:dyDescent="0.25">
      <c r="C209" s="12"/>
      <c r="D209" s="12"/>
      <c r="E209" s="12"/>
      <c r="F209" s="13"/>
      <c r="G209" s="13"/>
      <c r="H209" s="13"/>
    </row>
    <row r="210" spans="3:8" ht="60" x14ac:dyDescent="0.25">
      <c r="C210" s="12"/>
      <c r="D210" s="12" t="s">
        <v>160</v>
      </c>
      <c r="F210" s="13"/>
      <c r="G210" s="13"/>
      <c r="H210" s="13"/>
    </row>
    <row r="211" spans="3:8" x14ac:dyDescent="0.25">
      <c r="C211" s="12"/>
      <c r="D211" s="12" t="s">
        <v>80</v>
      </c>
      <c r="E211" s="12" t="s">
        <v>81</v>
      </c>
      <c r="F211" s="13">
        <v>3.32</v>
      </c>
      <c r="G211" s="13"/>
      <c r="H211" s="13">
        <f t="shared" si="7"/>
        <v>0</v>
      </c>
    </row>
    <row r="212" spans="3:8" x14ac:dyDescent="0.25">
      <c r="C212" s="12"/>
      <c r="D212" s="12"/>
      <c r="F212" s="13"/>
      <c r="G212" s="13"/>
      <c r="H212" s="13"/>
    </row>
    <row r="213" spans="3:8" ht="45" x14ac:dyDescent="0.25">
      <c r="C213" s="12"/>
      <c r="D213" s="12" t="s">
        <v>165</v>
      </c>
      <c r="F213" s="13"/>
      <c r="G213" s="13"/>
      <c r="H213" s="13"/>
    </row>
    <row r="214" spans="3:8" x14ac:dyDescent="0.25">
      <c r="C214" s="12"/>
      <c r="D214" s="12" t="s">
        <v>80</v>
      </c>
      <c r="E214" s="12" t="s">
        <v>81</v>
      </c>
      <c r="F214" s="13">
        <v>7</v>
      </c>
      <c r="G214" s="13"/>
      <c r="H214" s="13">
        <f t="shared" si="7"/>
        <v>0</v>
      </c>
    </row>
    <row r="215" spans="3:8" ht="15.75" thickBot="1" x14ac:dyDescent="0.3">
      <c r="C215" s="12"/>
      <c r="D215" s="12"/>
      <c r="F215" s="13"/>
      <c r="G215" s="13"/>
      <c r="H215" s="13"/>
    </row>
    <row r="216" spans="3:8" ht="15.75" thickBot="1" x14ac:dyDescent="0.3">
      <c r="D216" s="17" t="s">
        <v>96</v>
      </c>
      <c r="E216" s="18"/>
      <c r="F216" s="19"/>
      <c r="G216" s="19"/>
      <c r="H216" s="20">
        <f>SUM(H185:H214)</f>
        <v>0</v>
      </c>
    </row>
    <row r="217" spans="3:8" ht="15.75" thickBot="1" x14ac:dyDescent="0.3">
      <c r="C217" s="12"/>
      <c r="D217" s="12"/>
      <c r="F217" s="13"/>
      <c r="G217" s="13"/>
      <c r="H217" s="13"/>
    </row>
    <row r="218" spans="3:8" ht="18.75" thickBot="1" x14ac:dyDescent="0.3">
      <c r="C218" s="12"/>
      <c r="D218" s="4" t="s">
        <v>97</v>
      </c>
      <c r="E218" s="18"/>
      <c r="F218" s="19"/>
      <c r="G218" s="19"/>
      <c r="H218" s="20"/>
    </row>
    <row r="219" spans="3:8" ht="29.25" thickBot="1" x14ac:dyDescent="0.3">
      <c r="C219" s="12"/>
      <c r="D219" s="8" t="s">
        <v>150</v>
      </c>
      <c r="E219" s="9" t="s">
        <v>151</v>
      </c>
      <c r="F219" s="9" t="s">
        <v>152</v>
      </c>
      <c r="G219" s="10" t="s">
        <v>153</v>
      </c>
      <c r="H219" s="11" t="s">
        <v>154</v>
      </c>
    </row>
    <row r="220" spans="3:8" x14ac:dyDescent="0.25">
      <c r="C220" s="12"/>
      <c r="D220" s="12"/>
      <c r="F220" s="13"/>
      <c r="G220" s="13"/>
      <c r="H220" s="13"/>
    </row>
    <row r="221" spans="3:8" ht="30" x14ac:dyDescent="0.25">
      <c r="C221" s="12"/>
      <c r="D221" s="12" t="s">
        <v>98</v>
      </c>
      <c r="F221" s="13"/>
      <c r="G221" s="13"/>
      <c r="H221" s="13"/>
    </row>
    <row r="222" spans="3:8" ht="30" x14ac:dyDescent="0.25">
      <c r="C222" s="12"/>
      <c r="D222" s="12" t="s">
        <v>99</v>
      </c>
      <c r="F222" s="13"/>
      <c r="G222" s="13"/>
      <c r="H222" s="13"/>
    </row>
    <row r="223" spans="3:8" ht="18" x14ac:dyDescent="0.25">
      <c r="C223" s="12"/>
      <c r="D223" s="12" t="s">
        <v>100</v>
      </c>
      <c r="E223" s="12" t="s">
        <v>180</v>
      </c>
      <c r="F223" s="13">
        <v>15.4</v>
      </c>
      <c r="G223" s="13"/>
      <c r="H223" s="13">
        <f>SUM(G223*F223)</f>
        <v>0</v>
      </c>
    </row>
    <row r="224" spans="3:8" x14ac:dyDescent="0.25">
      <c r="C224" s="12"/>
      <c r="D224" s="12" t="s">
        <v>101</v>
      </c>
      <c r="E224" s="12" t="s">
        <v>129</v>
      </c>
      <c r="F224" s="13">
        <v>15</v>
      </c>
      <c r="G224" s="13"/>
      <c r="H224" s="13">
        <f>SUM(G224*F224)</f>
        <v>0</v>
      </c>
    </row>
    <row r="225" spans="3:8" x14ac:dyDescent="0.25">
      <c r="C225" s="12"/>
      <c r="D225" s="12"/>
      <c r="F225" s="13"/>
      <c r="G225" s="13"/>
      <c r="H225" s="13"/>
    </row>
    <row r="226" spans="3:8" ht="15.75" thickBot="1" x14ac:dyDescent="0.3">
      <c r="C226" s="12"/>
      <c r="D226" s="12"/>
      <c r="F226" s="13"/>
      <c r="G226" s="13"/>
      <c r="H226" s="13"/>
    </row>
    <row r="227" spans="3:8" ht="15.75" thickBot="1" x14ac:dyDescent="0.3">
      <c r="C227" s="12"/>
      <c r="D227" s="17" t="s">
        <v>102</v>
      </c>
      <c r="E227" s="18"/>
      <c r="F227" s="19"/>
      <c r="G227" s="19"/>
      <c r="H227" s="20">
        <f>SUM(H223:H226)</f>
        <v>0</v>
      </c>
    </row>
    <row r="228" spans="3:8" x14ac:dyDescent="0.25">
      <c r="C228" s="12"/>
      <c r="D228" s="12"/>
      <c r="F228" s="13"/>
      <c r="G228" s="13"/>
      <c r="H228" s="13"/>
    </row>
    <row r="229" spans="3:8" x14ac:dyDescent="0.25">
      <c r="D229" s="12"/>
      <c r="F229" s="13"/>
      <c r="G229" s="13"/>
      <c r="H229" s="13"/>
    </row>
    <row r="230" spans="3:8" ht="15.75" thickBot="1" x14ac:dyDescent="0.3">
      <c r="C230" s="12"/>
      <c r="D230" s="12"/>
      <c r="F230" s="13"/>
      <c r="G230" s="13"/>
      <c r="H230" s="13"/>
    </row>
    <row r="231" spans="3:8" ht="18.75" thickBot="1" x14ac:dyDescent="0.3">
      <c r="C231" s="12"/>
      <c r="D231" s="4" t="s">
        <v>103</v>
      </c>
      <c r="E231" s="18"/>
      <c r="F231" s="19"/>
      <c r="G231" s="19"/>
      <c r="H231" s="20"/>
    </row>
    <row r="232" spans="3:8" ht="29.25" thickBot="1" x14ac:dyDescent="0.3">
      <c r="C232" s="12"/>
      <c r="D232" s="8" t="s">
        <v>150</v>
      </c>
      <c r="E232" s="9" t="s">
        <v>151</v>
      </c>
      <c r="F232" s="9" t="s">
        <v>152</v>
      </c>
      <c r="G232" s="10" t="s">
        <v>153</v>
      </c>
      <c r="H232" s="11" t="s">
        <v>154</v>
      </c>
    </row>
    <row r="233" spans="3:8" x14ac:dyDescent="0.25">
      <c r="C233" s="12"/>
      <c r="D233" s="12"/>
      <c r="F233" s="13"/>
      <c r="G233" s="13"/>
      <c r="H233" s="13"/>
    </row>
    <row r="234" spans="3:8" ht="60" x14ac:dyDescent="0.25">
      <c r="C234" s="12"/>
      <c r="D234" s="12" t="s">
        <v>156</v>
      </c>
      <c r="F234" s="13"/>
      <c r="G234" s="13"/>
      <c r="H234" s="13"/>
    </row>
    <row r="235" spans="3:8" x14ac:dyDescent="0.25">
      <c r="C235" s="12"/>
      <c r="D235" s="12" t="s">
        <v>68</v>
      </c>
      <c r="F235" s="13"/>
      <c r="G235" s="13"/>
      <c r="H235" s="13"/>
    </row>
    <row r="236" spans="3:8" ht="18" x14ac:dyDescent="0.25">
      <c r="C236" s="12"/>
      <c r="D236" s="12" t="s">
        <v>104</v>
      </c>
      <c r="E236" s="12" t="s">
        <v>180</v>
      </c>
      <c r="F236" s="13">
        <v>172</v>
      </c>
      <c r="G236" s="13"/>
      <c r="H236" s="13">
        <f>SUM(G236*F236)</f>
        <v>0</v>
      </c>
    </row>
    <row r="237" spans="3:8" x14ac:dyDescent="0.25">
      <c r="C237" s="12"/>
      <c r="D237" s="12"/>
      <c r="F237" s="13"/>
      <c r="G237" s="13"/>
      <c r="H237" s="13"/>
    </row>
    <row r="238" spans="3:8" ht="60" x14ac:dyDescent="0.25">
      <c r="C238" s="12"/>
      <c r="D238" s="12" t="s">
        <v>105</v>
      </c>
      <c r="F238" s="13"/>
      <c r="G238" s="13"/>
      <c r="H238" s="13"/>
    </row>
    <row r="239" spans="3:8" x14ac:dyDescent="0.25">
      <c r="C239" s="12"/>
      <c r="D239" s="12" t="s">
        <v>68</v>
      </c>
      <c r="F239" s="13"/>
      <c r="G239" s="13"/>
      <c r="H239" s="13"/>
    </row>
    <row r="240" spans="3:8" ht="18" x14ac:dyDescent="0.25">
      <c r="C240" s="12"/>
      <c r="D240" s="12" t="s">
        <v>104</v>
      </c>
      <c r="E240" s="12" t="s">
        <v>180</v>
      </c>
      <c r="F240" s="13">
        <v>62</v>
      </c>
      <c r="G240" s="13"/>
      <c r="H240" s="13">
        <f t="shared" ref="H240:H248" si="8">SUM(G240*F240)</f>
        <v>0</v>
      </c>
    </row>
    <row r="241" spans="3:8" x14ac:dyDescent="0.25">
      <c r="C241" s="12"/>
      <c r="D241" s="12"/>
      <c r="F241" s="13"/>
      <c r="G241" s="13"/>
      <c r="H241" s="13"/>
    </row>
    <row r="242" spans="3:8" ht="30" x14ac:dyDescent="0.25">
      <c r="C242" s="12"/>
      <c r="D242" s="12" t="s">
        <v>106</v>
      </c>
      <c r="F242" s="13"/>
      <c r="G242" s="13"/>
      <c r="H242" s="13"/>
    </row>
    <row r="243" spans="3:8" x14ac:dyDescent="0.25">
      <c r="C243" s="12"/>
      <c r="D243" s="12" t="s">
        <v>68</v>
      </c>
      <c r="F243" s="13"/>
      <c r="G243" s="13"/>
      <c r="H243" s="13"/>
    </row>
    <row r="244" spans="3:8" ht="18" x14ac:dyDescent="0.25">
      <c r="C244" s="12"/>
      <c r="D244" s="12" t="s">
        <v>104</v>
      </c>
      <c r="E244" s="12" t="s">
        <v>180</v>
      </c>
      <c r="F244" s="13">
        <v>480</v>
      </c>
      <c r="G244" s="13"/>
      <c r="H244" s="13">
        <f t="shared" si="8"/>
        <v>0</v>
      </c>
    </row>
    <row r="245" spans="3:8" x14ac:dyDescent="0.25">
      <c r="C245" s="12"/>
      <c r="D245" s="12"/>
      <c r="F245" s="13"/>
      <c r="G245" s="13"/>
      <c r="H245" s="13"/>
    </row>
    <row r="246" spans="3:8" ht="30" x14ac:dyDescent="0.25">
      <c r="C246" s="12"/>
      <c r="D246" s="12" t="s">
        <v>107</v>
      </c>
      <c r="F246" s="13"/>
      <c r="G246" s="13"/>
      <c r="H246" s="13"/>
    </row>
    <row r="247" spans="3:8" x14ac:dyDescent="0.25">
      <c r="C247" s="12"/>
      <c r="D247" s="12" t="s">
        <v>68</v>
      </c>
      <c r="F247" s="13"/>
      <c r="G247" s="13"/>
      <c r="H247" s="13"/>
    </row>
    <row r="248" spans="3:8" ht="18" x14ac:dyDescent="0.25">
      <c r="C248" s="12"/>
      <c r="D248" s="12" t="s">
        <v>104</v>
      </c>
      <c r="E248" s="12" t="s">
        <v>180</v>
      </c>
      <c r="F248" s="13">
        <v>172.29</v>
      </c>
      <c r="G248" s="13"/>
      <c r="H248" s="13">
        <f t="shared" si="8"/>
        <v>0</v>
      </c>
    </row>
    <row r="249" spans="3:8" ht="15.75" thickBot="1" x14ac:dyDescent="0.3">
      <c r="C249" s="12"/>
      <c r="D249" s="12"/>
      <c r="F249" s="13"/>
      <c r="G249" s="13"/>
      <c r="H249" s="13"/>
    </row>
    <row r="250" spans="3:8" ht="15.75" thickBot="1" x14ac:dyDescent="0.3">
      <c r="C250" s="12"/>
      <c r="D250" s="17" t="s">
        <v>108</v>
      </c>
      <c r="E250" s="18"/>
      <c r="F250" s="19"/>
      <c r="G250" s="19"/>
      <c r="H250" s="20">
        <f>SUM(H234:H248)</f>
        <v>0</v>
      </c>
    </row>
    <row r="251" spans="3:8" x14ac:dyDescent="0.25">
      <c r="C251" s="12"/>
      <c r="D251" s="12"/>
      <c r="F251" s="13"/>
      <c r="G251" s="13"/>
      <c r="H251" s="13"/>
    </row>
    <row r="252" spans="3:8" x14ac:dyDescent="0.25">
      <c r="C252" s="12"/>
      <c r="D252" s="12"/>
      <c r="F252" s="13"/>
      <c r="G252" s="13"/>
      <c r="H252" s="13"/>
    </row>
    <row r="253" spans="3:8" x14ac:dyDescent="0.25">
      <c r="D253" s="12"/>
      <c r="F253" s="13"/>
      <c r="G253" s="13"/>
      <c r="H253" s="13"/>
    </row>
    <row r="254" spans="3:8" ht="15.75" thickBot="1" x14ac:dyDescent="0.3">
      <c r="C254" s="12"/>
      <c r="D254" s="12"/>
      <c r="F254" s="13"/>
      <c r="G254" s="13"/>
      <c r="H254" s="13"/>
    </row>
    <row r="255" spans="3:8" ht="18.75" thickBot="1" x14ac:dyDescent="0.3">
      <c r="C255" s="12"/>
      <c r="D255" s="4" t="s">
        <v>109</v>
      </c>
      <c r="E255" s="5"/>
      <c r="F255" s="22"/>
      <c r="G255" s="22"/>
      <c r="H255" s="23"/>
    </row>
    <row r="256" spans="3:8" ht="29.25" thickBot="1" x14ac:dyDescent="0.3">
      <c r="C256" s="12"/>
      <c r="D256" s="8" t="s">
        <v>150</v>
      </c>
      <c r="E256" s="9" t="s">
        <v>151</v>
      </c>
      <c r="F256" s="9" t="s">
        <v>152</v>
      </c>
      <c r="G256" s="10" t="s">
        <v>153</v>
      </c>
      <c r="H256" s="11" t="s">
        <v>154</v>
      </c>
    </row>
    <row r="257" spans="3:8" x14ac:dyDescent="0.25">
      <c r="C257" s="12"/>
      <c r="D257" s="12"/>
      <c r="F257" s="13"/>
      <c r="G257" s="13"/>
      <c r="H257" s="13"/>
    </row>
    <row r="258" spans="3:8" ht="60" x14ac:dyDescent="0.25">
      <c r="C258" s="12"/>
      <c r="D258" s="12" t="s">
        <v>110</v>
      </c>
      <c r="F258" s="13"/>
      <c r="G258" s="13"/>
      <c r="H258" s="13"/>
    </row>
    <row r="259" spans="3:8" x14ac:dyDescent="0.25">
      <c r="C259" s="12"/>
      <c r="D259" s="12"/>
      <c r="E259" s="12" t="s">
        <v>74</v>
      </c>
      <c r="F259" s="13">
        <v>1</v>
      </c>
      <c r="G259" s="13"/>
      <c r="H259" s="13">
        <f>SUM(G259*F259)</f>
        <v>0</v>
      </c>
    </row>
    <row r="260" spans="3:8" x14ac:dyDescent="0.25">
      <c r="C260" s="12"/>
      <c r="D260" s="12"/>
      <c r="F260" s="13"/>
      <c r="G260" s="13"/>
      <c r="H260" s="13"/>
    </row>
    <row r="261" spans="3:8" ht="45" x14ac:dyDescent="0.25">
      <c r="C261" s="12"/>
      <c r="D261" s="12" t="s">
        <v>111</v>
      </c>
      <c r="F261" s="13"/>
      <c r="G261" s="13"/>
      <c r="H261" s="13"/>
    </row>
    <row r="262" spans="3:8" x14ac:dyDescent="0.25">
      <c r="C262" s="12"/>
      <c r="D262" s="12"/>
      <c r="E262" s="12" t="s">
        <v>74</v>
      </c>
      <c r="F262" s="13">
        <v>1</v>
      </c>
      <c r="G262" s="13"/>
      <c r="H262" s="13">
        <f t="shared" ref="H262:H286" si="9">SUM(G262*F262)</f>
        <v>0</v>
      </c>
    </row>
    <row r="263" spans="3:8" x14ac:dyDescent="0.25">
      <c r="C263" s="12"/>
      <c r="D263" s="12"/>
      <c r="F263" s="13"/>
      <c r="G263" s="13"/>
      <c r="H263" s="13"/>
    </row>
    <row r="264" spans="3:8" x14ac:dyDescent="0.25">
      <c r="C264" s="12"/>
      <c r="D264" s="12"/>
      <c r="F264" s="13"/>
      <c r="G264" s="13"/>
      <c r="H264" s="13"/>
    </row>
    <row r="265" spans="3:8" ht="90" x14ac:dyDescent="0.25">
      <c r="C265" s="12"/>
      <c r="D265" s="12" t="s">
        <v>112</v>
      </c>
      <c r="F265" s="13"/>
      <c r="G265" s="13"/>
      <c r="H265" s="13"/>
    </row>
    <row r="266" spans="3:8" x14ac:dyDescent="0.25">
      <c r="C266" s="12"/>
      <c r="D266" s="12"/>
      <c r="E266" s="12" t="s">
        <v>140</v>
      </c>
      <c r="F266" s="13">
        <v>1</v>
      </c>
      <c r="G266" s="13"/>
      <c r="H266" s="13">
        <f t="shared" si="9"/>
        <v>0</v>
      </c>
    </row>
    <row r="267" spans="3:8" x14ac:dyDescent="0.25">
      <c r="C267" s="12"/>
      <c r="D267" s="12"/>
      <c r="F267" s="13"/>
      <c r="G267" s="13"/>
      <c r="H267" s="13"/>
    </row>
    <row r="268" spans="3:8" ht="90" x14ac:dyDescent="0.25">
      <c r="C268" s="12"/>
      <c r="D268" s="12" t="s">
        <v>113</v>
      </c>
      <c r="F268" s="13"/>
      <c r="G268" s="13"/>
      <c r="H268" s="13"/>
    </row>
    <row r="269" spans="3:8" x14ac:dyDescent="0.25">
      <c r="C269" s="12"/>
      <c r="D269" s="12"/>
      <c r="E269" s="12" t="s">
        <v>128</v>
      </c>
      <c r="F269" s="13">
        <v>1</v>
      </c>
      <c r="G269" s="13"/>
      <c r="H269" s="13">
        <f t="shared" si="9"/>
        <v>0</v>
      </c>
    </row>
    <row r="270" spans="3:8" x14ac:dyDescent="0.25">
      <c r="C270" s="12"/>
      <c r="D270" s="12"/>
      <c r="F270" s="13"/>
      <c r="G270" s="13"/>
      <c r="H270" s="13"/>
    </row>
    <row r="271" spans="3:8" ht="75" x14ac:dyDescent="0.25">
      <c r="C271" s="12"/>
      <c r="D271" s="12" t="s">
        <v>114</v>
      </c>
      <c r="F271" s="13"/>
      <c r="G271" s="13"/>
      <c r="H271" s="13"/>
    </row>
    <row r="272" spans="3:8" x14ac:dyDescent="0.25">
      <c r="C272" s="12"/>
      <c r="D272" s="12"/>
      <c r="E272" s="12" t="s">
        <v>128</v>
      </c>
      <c r="F272" s="13">
        <v>1</v>
      </c>
      <c r="G272" s="13"/>
      <c r="H272" s="13">
        <f t="shared" si="9"/>
        <v>0</v>
      </c>
    </row>
    <row r="273" spans="3:8" x14ac:dyDescent="0.25">
      <c r="C273" s="12"/>
      <c r="D273" s="12"/>
      <c r="F273" s="13"/>
      <c r="G273" s="13"/>
      <c r="H273" s="13"/>
    </row>
    <row r="274" spans="3:8" ht="90" x14ac:dyDescent="0.25">
      <c r="C274" s="12"/>
      <c r="D274" s="12" t="s">
        <v>115</v>
      </c>
      <c r="F274" s="13"/>
      <c r="G274" s="13"/>
      <c r="H274" s="13"/>
    </row>
    <row r="275" spans="3:8" x14ac:dyDescent="0.25">
      <c r="C275" s="12"/>
      <c r="D275" s="12"/>
      <c r="E275" s="12" t="s">
        <v>128</v>
      </c>
      <c r="F275" s="13">
        <v>1</v>
      </c>
      <c r="G275" s="13"/>
      <c r="H275" s="13">
        <f t="shared" si="9"/>
        <v>0</v>
      </c>
    </row>
    <row r="276" spans="3:8" x14ac:dyDescent="0.25">
      <c r="C276" s="12"/>
      <c r="D276" s="12"/>
      <c r="F276" s="13"/>
      <c r="G276" s="13"/>
      <c r="H276" s="13"/>
    </row>
    <row r="277" spans="3:8" x14ac:dyDescent="0.25">
      <c r="C277" s="12"/>
      <c r="D277" s="12"/>
      <c r="F277" s="13"/>
      <c r="G277" s="13"/>
      <c r="H277" s="13"/>
    </row>
    <row r="278" spans="3:8" x14ac:dyDescent="0.25">
      <c r="C278" s="12"/>
      <c r="D278" s="12"/>
      <c r="F278" s="13"/>
      <c r="G278" s="13"/>
      <c r="H278" s="13"/>
    </row>
    <row r="279" spans="3:8" ht="45" x14ac:dyDescent="0.25">
      <c r="C279" s="12"/>
      <c r="D279" s="12" t="s">
        <v>116</v>
      </c>
      <c r="F279" s="13"/>
      <c r="G279" s="13"/>
      <c r="H279" s="13"/>
    </row>
    <row r="280" spans="3:8" x14ac:dyDescent="0.25">
      <c r="C280" s="12"/>
      <c r="D280" s="12"/>
      <c r="E280" s="12" t="s">
        <v>128</v>
      </c>
      <c r="F280" s="13">
        <v>1</v>
      </c>
      <c r="G280" s="13"/>
      <c r="H280" s="13">
        <f t="shared" si="9"/>
        <v>0</v>
      </c>
    </row>
    <row r="281" spans="3:8" x14ac:dyDescent="0.25">
      <c r="C281" s="12"/>
      <c r="D281" s="12"/>
      <c r="F281" s="13"/>
      <c r="G281" s="13"/>
      <c r="H281" s="13"/>
    </row>
    <row r="282" spans="3:8" ht="30" x14ac:dyDescent="0.25">
      <c r="C282" s="12"/>
      <c r="D282" s="12" t="s">
        <v>117</v>
      </c>
      <c r="F282" s="13"/>
      <c r="G282" s="13"/>
      <c r="H282" s="13"/>
    </row>
    <row r="283" spans="3:8" x14ac:dyDescent="0.25">
      <c r="C283" s="12"/>
      <c r="D283" s="12" t="s">
        <v>118</v>
      </c>
      <c r="E283" s="12" t="s">
        <v>23</v>
      </c>
      <c r="F283" s="13">
        <v>2</v>
      </c>
      <c r="G283" s="13"/>
      <c r="H283" s="13">
        <f t="shared" si="9"/>
        <v>0</v>
      </c>
    </row>
    <row r="284" spans="3:8" x14ac:dyDescent="0.25">
      <c r="C284" s="12"/>
      <c r="D284" s="12" t="s">
        <v>119</v>
      </c>
      <c r="E284" s="12" t="s">
        <v>74</v>
      </c>
      <c r="F284" s="13">
        <v>1</v>
      </c>
      <c r="G284" s="13"/>
      <c r="H284" s="13">
        <f t="shared" si="9"/>
        <v>0</v>
      </c>
    </row>
    <row r="285" spans="3:8" x14ac:dyDescent="0.25">
      <c r="C285" s="12"/>
      <c r="D285" s="12" t="s">
        <v>120</v>
      </c>
      <c r="E285" s="12" t="s">
        <v>23</v>
      </c>
      <c r="F285" s="13">
        <v>1</v>
      </c>
      <c r="G285" s="13"/>
      <c r="H285" s="13">
        <f t="shared" si="9"/>
        <v>0</v>
      </c>
    </row>
    <row r="286" spans="3:8" x14ac:dyDescent="0.25">
      <c r="C286" s="12"/>
      <c r="D286" s="12" t="s">
        <v>121</v>
      </c>
      <c r="E286" s="12" t="s">
        <v>74</v>
      </c>
      <c r="F286" s="13">
        <v>1</v>
      </c>
      <c r="G286" s="13"/>
      <c r="H286" s="13">
        <f t="shared" si="9"/>
        <v>0</v>
      </c>
    </row>
    <row r="287" spans="3:8" x14ac:dyDescent="0.25">
      <c r="C287" s="12"/>
      <c r="D287" s="12"/>
      <c r="F287" s="13"/>
      <c r="G287" s="13"/>
      <c r="H287" s="13"/>
    </row>
    <row r="288" spans="3:8" ht="15.75" thickBot="1" x14ac:dyDescent="0.3">
      <c r="C288" s="12"/>
      <c r="D288" s="12"/>
      <c r="F288" s="13"/>
      <c r="G288" s="13"/>
      <c r="H288" s="13"/>
    </row>
    <row r="289" spans="3:8" ht="18" thickBot="1" x14ac:dyDescent="0.3">
      <c r="D289" s="26" t="s">
        <v>122</v>
      </c>
      <c r="E289" s="18"/>
      <c r="F289" s="27"/>
      <c r="G289" s="27"/>
      <c r="H289" s="28">
        <f>SUM(H258:H286)</f>
        <v>0</v>
      </c>
    </row>
    <row r="290" spans="3:8" ht="15.75" thickBot="1" x14ac:dyDescent="0.3">
      <c r="C290" s="12"/>
      <c r="D290" s="12"/>
      <c r="F290" s="13"/>
      <c r="G290" s="13"/>
      <c r="H290" s="13"/>
    </row>
    <row r="291" spans="3:8" ht="42" customHeight="1" thickBot="1" x14ac:dyDescent="0.3">
      <c r="C291" s="12"/>
      <c r="D291" s="4" t="s">
        <v>123</v>
      </c>
      <c r="E291" s="18"/>
      <c r="F291" s="19"/>
      <c r="G291" s="19"/>
      <c r="H291" s="20"/>
    </row>
    <row r="292" spans="3:8" ht="66.75" customHeight="1" thickBot="1" x14ac:dyDescent="0.3">
      <c r="C292" s="12"/>
      <c r="D292" s="8" t="s">
        <v>150</v>
      </c>
      <c r="E292" s="9" t="s">
        <v>151</v>
      </c>
      <c r="F292" s="9" t="s">
        <v>152</v>
      </c>
      <c r="G292" s="10" t="s">
        <v>153</v>
      </c>
      <c r="H292" s="11" t="s">
        <v>154</v>
      </c>
    </row>
    <row r="293" spans="3:8" x14ac:dyDescent="0.25">
      <c r="C293" s="12"/>
      <c r="D293" s="12"/>
      <c r="F293" s="13"/>
      <c r="G293" s="13"/>
      <c r="H293" s="13"/>
    </row>
    <row r="294" spans="3:8" ht="75" x14ac:dyDescent="0.25">
      <c r="C294" s="12"/>
      <c r="D294" s="12" t="s">
        <v>182</v>
      </c>
      <c r="F294" s="13"/>
      <c r="G294" s="13"/>
      <c r="H294" s="13"/>
    </row>
    <row r="295" spans="3:8" ht="60" x14ac:dyDescent="0.25">
      <c r="C295" s="12"/>
      <c r="D295" s="12" t="s">
        <v>124</v>
      </c>
      <c r="F295" s="13"/>
      <c r="G295" s="13"/>
      <c r="H295" s="13"/>
    </row>
    <row r="296" spans="3:8" x14ac:dyDescent="0.25">
      <c r="C296" s="12"/>
      <c r="D296" s="12"/>
      <c r="E296" s="12" t="s">
        <v>74</v>
      </c>
      <c r="F296" s="13">
        <v>1</v>
      </c>
      <c r="G296" s="13"/>
      <c r="H296" s="13">
        <f>SUM(G296*F296)</f>
        <v>0</v>
      </c>
    </row>
    <row r="297" spans="3:8" ht="15.75" thickBot="1" x14ac:dyDescent="0.3">
      <c r="C297" s="12"/>
      <c r="D297" s="12"/>
      <c r="F297" s="13"/>
      <c r="G297" s="13"/>
      <c r="H297" s="13"/>
    </row>
    <row r="298" spans="3:8" ht="15.75" thickBot="1" x14ac:dyDescent="0.3">
      <c r="D298" s="17" t="s">
        <v>125</v>
      </c>
      <c r="E298" s="18"/>
      <c r="F298" s="19"/>
      <c r="G298" s="19"/>
      <c r="H298" s="20">
        <f>SUM(H296:H297)</f>
        <v>0</v>
      </c>
    </row>
    <row r="299" spans="3:8" ht="15.75" thickBot="1" x14ac:dyDescent="0.3">
      <c r="D299" s="17"/>
      <c r="E299" s="18"/>
      <c r="F299" s="19"/>
      <c r="G299" s="19"/>
      <c r="H299" s="20"/>
    </row>
    <row r="300" spans="3:8" ht="42" customHeight="1" thickBot="1" x14ac:dyDescent="0.3">
      <c r="C300" s="12"/>
      <c r="D300" s="4" t="s">
        <v>166</v>
      </c>
      <c r="E300" s="18"/>
      <c r="F300" s="19"/>
      <c r="G300" s="19"/>
      <c r="H300" s="20"/>
    </row>
    <row r="301" spans="3:8" ht="66.75" customHeight="1" thickBot="1" x14ac:dyDescent="0.3">
      <c r="C301" s="12"/>
      <c r="D301" s="8" t="s">
        <v>150</v>
      </c>
      <c r="E301" s="9" t="s">
        <v>151</v>
      </c>
      <c r="F301" s="9" t="s">
        <v>152</v>
      </c>
      <c r="G301" s="10" t="s">
        <v>153</v>
      </c>
      <c r="H301" s="11" t="s">
        <v>154</v>
      </c>
    </row>
    <row r="302" spans="3:8" x14ac:dyDescent="0.25">
      <c r="C302" s="12"/>
      <c r="D302" s="12"/>
      <c r="F302" s="13"/>
      <c r="G302" s="13"/>
      <c r="H302" s="13"/>
    </row>
    <row r="303" spans="3:8" ht="45" x14ac:dyDescent="0.25">
      <c r="C303" s="12"/>
      <c r="D303" s="12" t="s">
        <v>167</v>
      </c>
      <c r="F303" s="13"/>
      <c r="G303" s="13"/>
      <c r="H303" s="13"/>
    </row>
    <row r="304" spans="3:8" ht="60" x14ac:dyDescent="0.25">
      <c r="C304" s="12"/>
      <c r="D304" s="12" t="s">
        <v>168</v>
      </c>
      <c r="F304" s="13"/>
      <c r="G304" s="13"/>
      <c r="H304" s="13"/>
    </row>
    <row r="305" spans="3:8" x14ac:dyDescent="0.25">
      <c r="C305" s="12"/>
      <c r="D305" s="12"/>
      <c r="E305" s="12" t="s">
        <v>74</v>
      </c>
      <c r="F305" s="13">
        <v>1</v>
      </c>
      <c r="G305" s="13"/>
      <c r="H305" s="13">
        <f t="shared" ref="H305" si="10">ABS(G305*F305)</f>
        <v>0</v>
      </c>
    </row>
    <row r="306" spans="3:8" ht="15.75" thickBot="1" x14ac:dyDescent="0.3">
      <c r="C306" s="12"/>
      <c r="D306" s="12"/>
      <c r="F306" s="13"/>
      <c r="G306" s="13"/>
      <c r="H306" s="13"/>
    </row>
    <row r="307" spans="3:8" ht="15.75" thickBot="1" x14ac:dyDescent="0.3">
      <c r="D307" s="17" t="s">
        <v>125</v>
      </c>
      <c r="E307" s="18"/>
      <c r="F307" s="19"/>
      <c r="G307" s="19"/>
      <c r="H307" s="20">
        <f>SUM(H305:H306)</f>
        <v>0</v>
      </c>
    </row>
    <row r="308" spans="3:8" ht="15.75" thickBot="1" x14ac:dyDescent="0.3">
      <c r="C308" s="12"/>
      <c r="D308" s="12"/>
      <c r="F308" s="13"/>
      <c r="G308" s="13"/>
      <c r="H308" s="13"/>
    </row>
    <row r="309" spans="3:8" ht="18.75" thickBot="1" x14ac:dyDescent="0.3">
      <c r="C309" s="12"/>
      <c r="D309" s="4" t="s">
        <v>169</v>
      </c>
      <c r="E309" s="22" t="s">
        <v>144</v>
      </c>
      <c r="F309" s="22" t="s">
        <v>145</v>
      </c>
      <c r="G309" s="22" t="s">
        <v>147</v>
      </c>
      <c r="H309" s="23" t="s">
        <v>146</v>
      </c>
    </row>
    <row r="310" spans="3:8" ht="29.25" thickBot="1" x14ac:dyDescent="0.3">
      <c r="C310" s="12"/>
      <c r="D310" s="8" t="s">
        <v>150</v>
      </c>
      <c r="E310" s="9" t="s">
        <v>151</v>
      </c>
      <c r="F310" s="9" t="s">
        <v>152</v>
      </c>
      <c r="G310" s="10" t="s">
        <v>153</v>
      </c>
      <c r="H310" s="11" t="s">
        <v>154</v>
      </c>
    </row>
    <row r="311" spans="3:8" x14ac:dyDescent="0.25">
      <c r="C311" s="12"/>
      <c r="D311" s="12"/>
      <c r="F311" s="13"/>
      <c r="G311" s="13"/>
      <c r="H311" s="13"/>
    </row>
    <row r="312" spans="3:8" ht="75" x14ac:dyDescent="0.25">
      <c r="C312" s="12"/>
      <c r="D312" s="12" t="s">
        <v>126</v>
      </c>
      <c r="F312" s="13"/>
      <c r="G312" s="13"/>
      <c r="H312" s="13"/>
    </row>
    <row r="313" spans="3:8" x14ac:dyDescent="0.25">
      <c r="C313" s="12"/>
      <c r="D313" s="12"/>
      <c r="E313" s="12" t="s">
        <v>127</v>
      </c>
      <c r="F313" s="13">
        <v>1</v>
      </c>
      <c r="G313" s="13"/>
      <c r="H313" s="13">
        <f t="shared" ref="H313:H325" si="11">ABS(G313*F313)</f>
        <v>0</v>
      </c>
    </row>
    <row r="314" spans="3:8" x14ac:dyDescent="0.25">
      <c r="C314" s="12"/>
      <c r="D314" s="12"/>
      <c r="F314" s="13"/>
      <c r="G314" s="13"/>
      <c r="H314" s="13"/>
    </row>
    <row r="315" spans="3:8" x14ac:dyDescent="0.25">
      <c r="C315" s="12"/>
      <c r="D315" s="12"/>
      <c r="F315" s="13"/>
      <c r="G315" s="13"/>
      <c r="H315" s="13"/>
    </row>
    <row r="316" spans="3:8" ht="45" x14ac:dyDescent="0.25">
      <c r="C316" s="12"/>
      <c r="D316" s="12" t="s">
        <v>157</v>
      </c>
      <c r="F316" s="13"/>
      <c r="G316" s="13"/>
      <c r="H316" s="13"/>
    </row>
    <row r="317" spans="3:8" x14ac:dyDescent="0.25">
      <c r="C317" s="12"/>
      <c r="D317" s="12"/>
      <c r="E317" s="12" t="s">
        <v>129</v>
      </c>
      <c r="F317" s="13">
        <v>3.2</v>
      </c>
      <c r="G317" s="13"/>
      <c r="H317" s="13">
        <f t="shared" si="11"/>
        <v>0</v>
      </c>
    </row>
    <row r="318" spans="3:8" x14ac:dyDescent="0.25">
      <c r="C318" s="12"/>
      <c r="D318" s="12"/>
      <c r="F318" s="13"/>
      <c r="G318" s="13"/>
      <c r="H318" s="13"/>
    </row>
    <row r="319" spans="3:8" ht="45" x14ac:dyDescent="0.25">
      <c r="C319" s="12"/>
      <c r="D319" s="12" t="s">
        <v>158</v>
      </c>
      <c r="F319" s="13"/>
      <c r="G319" s="13"/>
      <c r="H319" s="13"/>
    </row>
    <row r="320" spans="3:8" x14ac:dyDescent="0.25">
      <c r="C320" s="12"/>
      <c r="D320" s="12"/>
      <c r="E320" s="12" t="s">
        <v>129</v>
      </c>
      <c r="F320" s="13">
        <v>8</v>
      </c>
      <c r="G320" s="13"/>
      <c r="H320" s="13">
        <f t="shared" si="11"/>
        <v>0</v>
      </c>
    </row>
    <row r="321" spans="3:14" x14ac:dyDescent="0.25">
      <c r="C321" s="12"/>
      <c r="D321" s="12"/>
      <c r="F321" s="13"/>
      <c r="G321" s="13"/>
      <c r="H321" s="13"/>
    </row>
    <row r="322" spans="3:14" ht="30" x14ac:dyDescent="0.25">
      <c r="C322" s="12"/>
      <c r="D322" s="12" t="s">
        <v>159</v>
      </c>
      <c r="F322" s="13"/>
      <c r="G322" s="13"/>
      <c r="H322" s="13"/>
    </row>
    <row r="323" spans="3:14" x14ac:dyDescent="0.25">
      <c r="D323" s="12"/>
      <c r="E323" s="12" t="s">
        <v>129</v>
      </c>
      <c r="F323" s="13">
        <v>3.2</v>
      </c>
      <c r="G323" s="13"/>
      <c r="H323" s="13">
        <f t="shared" si="11"/>
        <v>0</v>
      </c>
    </row>
    <row r="324" spans="3:14" x14ac:dyDescent="0.25">
      <c r="D324" s="12"/>
      <c r="E324" s="12"/>
      <c r="F324" s="13"/>
      <c r="G324" s="13"/>
      <c r="H324" s="13"/>
    </row>
    <row r="325" spans="3:14" ht="60" x14ac:dyDescent="0.25">
      <c r="C325" s="12"/>
      <c r="D325" s="12" t="s">
        <v>163</v>
      </c>
      <c r="E325" s="12" t="s">
        <v>74</v>
      </c>
      <c r="F325" s="13">
        <v>5</v>
      </c>
      <c r="G325" s="13"/>
      <c r="H325" s="13">
        <f t="shared" si="11"/>
        <v>0</v>
      </c>
    </row>
    <row r="326" spans="3:14" ht="15.75" thickBot="1" x14ac:dyDescent="0.3">
      <c r="D326" s="12"/>
    </row>
    <row r="327" spans="3:14" ht="15.75" thickBot="1" x14ac:dyDescent="0.3">
      <c r="D327" s="29" t="s">
        <v>130</v>
      </c>
      <c r="E327" s="5"/>
      <c r="F327" s="6"/>
      <c r="G327" s="6"/>
      <c r="H327" s="20">
        <f>SUM(H313:H326)</f>
        <v>0</v>
      </c>
    </row>
    <row r="328" spans="3:14" ht="17.25" x14ac:dyDescent="0.25">
      <c r="D328" s="30"/>
    </row>
    <row r="330" spans="3:14" ht="18" thickBot="1" x14ac:dyDescent="0.3">
      <c r="D330" s="30"/>
    </row>
    <row r="331" spans="3:14" ht="21" thickBot="1" x14ac:dyDescent="0.3">
      <c r="D331" s="31" t="s">
        <v>131</v>
      </c>
      <c r="E331" s="5"/>
      <c r="F331" s="6"/>
      <c r="G331" s="6"/>
      <c r="H331" s="7"/>
      <c r="I331" s="1"/>
      <c r="N331" s="32"/>
    </row>
    <row r="332" spans="3:14" ht="20.25" x14ac:dyDescent="0.25">
      <c r="D332" s="33"/>
    </row>
    <row r="333" spans="3:14" ht="18" x14ac:dyDescent="0.25">
      <c r="D333" s="1" t="s">
        <v>1</v>
      </c>
      <c r="H333" s="34">
        <f>ABS(H60)</f>
        <v>0</v>
      </c>
    </row>
    <row r="334" spans="3:14" ht="18" x14ac:dyDescent="0.25">
      <c r="D334" s="1" t="s">
        <v>132</v>
      </c>
      <c r="H334" s="34">
        <f>ABS(H139)</f>
        <v>0</v>
      </c>
    </row>
    <row r="335" spans="3:14" ht="18" x14ac:dyDescent="0.25">
      <c r="D335" s="1" t="s">
        <v>141</v>
      </c>
      <c r="H335" s="34">
        <f>ABS(H157)</f>
        <v>0</v>
      </c>
    </row>
    <row r="336" spans="3:14" ht="18" x14ac:dyDescent="0.25">
      <c r="D336" s="1" t="s">
        <v>133</v>
      </c>
      <c r="H336" s="34">
        <f>ABS(H180)</f>
        <v>0</v>
      </c>
    </row>
    <row r="337" spans="4:11" ht="18" x14ac:dyDescent="0.25">
      <c r="D337" s="1" t="s">
        <v>134</v>
      </c>
      <c r="H337" s="34">
        <f>ABS(H216)</f>
        <v>0</v>
      </c>
    </row>
    <row r="338" spans="4:11" ht="18" x14ac:dyDescent="0.25">
      <c r="D338" s="1" t="s">
        <v>135</v>
      </c>
      <c r="H338" s="34">
        <f>ABS(H227)</f>
        <v>0</v>
      </c>
    </row>
    <row r="339" spans="4:11" ht="18" x14ac:dyDescent="0.25">
      <c r="D339" s="1" t="s">
        <v>136</v>
      </c>
      <c r="H339" s="34">
        <f>ABS(H250)</f>
        <v>0</v>
      </c>
      <c r="K339" s="1"/>
    </row>
    <row r="340" spans="4:11" ht="18" x14ac:dyDescent="0.25">
      <c r="D340" s="1" t="s">
        <v>137</v>
      </c>
      <c r="H340" s="34">
        <f>ABS(H289)</f>
        <v>0</v>
      </c>
    </row>
    <row r="341" spans="4:11" ht="18" x14ac:dyDescent="0.25">
      <c r="D341" s="1" t="s">
        <v>138</v>
      </c>
      <c r="H341" s="34">
        <f>ABS(H298)</f>
        <v>0</v>
      </c>
    </row>
    <row r="342" spans="4:11" ht="18" x14ac:dyDescent="0.25">
      <c r="D342" s="1" t="s">
        <v>166</v>
      </c>
      <c r="H342" s="34">
        <f>ABS(H307)</f>
        <v>0</v>
      </c>
    </row>
    <row r="343" spans="4:11" ht="18" x14ac:dyDescent="0.25">
      <c r="D343" s="1" t="s">
        <v>181</v>
      </c>
      <c r="H343" s="34">
        <f>ABS(H327)</f>
        <v>0</v>
      </c>
    </row>
    <row r="344" spans="4:11" x14ac:dyDescent="0.25">
      <c r="D344" s="35"/>
    </row>
    <row r="345" spans="4:11" ht="20.25" x14ac:dyDescent="0.25">
      <c r="D345" s="36" t="s">
        <v>139</v>
      </c>
      <c r="E345" s="37"/>
      <c r="F345" s="38"/>
      <c r="G345" s="38"/>
      <c r="H345" s="39">
        <f>SUM(H333:H344)</f>
        <v>0</v>
      </c>
    </row>
    <row r="346" spans="4:11" ht="20.25" x14ac:dyDescent="0.25">
      <c r="D346" s="33"/>
    </row>
    <row r="347" spans="4:11" ht="20.25" x14ac:dyDescent="0.25">
      <c r="D347" s="36" t="s">
        <v>148</v>
      </c>
      <c r="E347" s="37"/>
      <c r="F347" s="38"/>
      <c r="G347" s="38"/>
      <c r="H347" s="39">
        <f>SUM(H349-H345)</f>
        <v>0</v>
      </c>
    </row>
    <row r="349" spans="4:11" ht="20.25" x14ac:dyDescent="0.25">
      <c r="D349" s="36" t="s">
        <v>149</v>
      </c>
      <c r="E349" s="37"/>
      <c r="F349" s="38"/>
      <c r="G349" s="38"/>
      <c r="H349" s="39">
        <f>SUM(H345*1.25)</f>
        <v>0</v>
      </c>
    </row>
  </sheetData>
  <autoFilter ref="C2:N358"/>
  <pageMargins left="0.70866141732283472" right="0.70866141732283472" top="0.74803149606299213" bottom="0.74803149606299213" header="0.31496062992125984" footer="0.31496062992125984"/>
  <pageSetup paperSize="9" scale="70" orientation="portrait" r:id="rId1"/>
  <headerFooter>
    <oddHeader>&amp;CTROŠKOVNIK SANACIJE MRTVAČNICE I SERVISNIH PROSTORA GRADSKOM GROBLJU  ZADAR
investitor: GRAD ZADAR , Narodni trg 1, 23000 Zadar; oib: 09933651854</oddHeader>
    <oddFooter>&amp;LEvidencijski broj nabave je: MN 60-12/22&amp;R&amp;P/&amp;N</oddFooter>
  </headerFooter>
  <rowBreaks count="9" manualBreakCount="9">
    <brk id="62" min="3" max="7" man="1"/>
    <brk id="140" min="3" max="7" man="1"/>
    <brk id="159" min="3" max="7" man="1"/>
    <brk id="181" min="3" max="7" man="1"/>
    <brk id="230" min="3" max="7" man="1"/>
    <brk id="254" min="3" max="7" man="1"/>
    <brk id="289" min="3" max="7" man="1"/>
    <brk id="308" min="3" max="7" man="1"/>
    <brk id="330" min="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Tea Grašo</cp:lastModifiedBy>
  <cp:lastPrinted>2022-06-30T11:51:53Z</cp:lastPrinted>
  <dcterms:created xsi:type="dcterms:W3CDTF">2022-02-03T08:38:54Z</dcterms:created>
  <dcterms:modified xsi:type="dcterms:W3CDTF">2022-07-13T13:34:47Z</dcterms:modified>
</cp:coreProperties>
</file>